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D\SEBI Reports\2024-2025\May\Revised ISIN and Factsheet\"/>
    </mc:Choice>
  </mc:AlternateContent>
  <xr:revisionPtr revIDLastSave="0" documentId="13_ncr:1_{560469F3-C842-4EA0-BF82-722806721031}" xr6:coauthVersionLast="47" xr6:coauthVersionMax="47" xr10:uidLastSave="{00000000-0000-0000-0000-000000000000}"/>
  <bookViews>
    <workbookView xWindow="-120" yWindow="-120" windowWidth="29040" windowHeight="15720" xr2:uid="{F86BE874-5A1B-4F61-B370-C08100F0D8E1}"/>
  </bookViews>
  <sheets>
    <sheet name="FI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84" i="1"/>
  <c r="E84" i="1"/>
  <c r="F78" i="1"/>
  <c r="E78" i="1"/>
  <c r="F73" i="1"/>
  <c r="E73" i="1"/>
  <c r="H65" i="1"/>
  <c r="D119" i="1" s="1"/>
  <c r="G65" i="1"/>
  <c r="F65" i="1"/>
  <c r="F90" i="1" s="1"/>
  <c r="E65" i="1"/>
  <c r="E90" i="1" s="1"/>
  <c r="E86" i="1" l="1"/>
  <c r="F86" i="1"/>
</calcChain>
</file>

<file path=xl/sharedStrings.xml><?xml version="1.0" encoding="utf-8"?>
<sst xmlns="http://schemas.openxmlformats.org/spreadsheetml/2006/main" count="259" uniqueCount="216">
  <si>
    <t>Franklin India Equity Savings Fund</t>
  </si>
  <si>
    <t>Portfolio Statement as on May 31, 2024</t>
  </si>
  <si>
    <t>ISIN Number</t>
  </si>
  <si>
    <t>Name of the Instrument</t>
  </si>
  <si>
    <t>Industry Classification / Rating</t>
  </si>
  <si>
    <t>Quantity</t>
  </si>
  <si>
    <t>Market Value (including accrued interest, if any) (Rs. in Lakhs)</t>
  </si>
  <si>
    <t>% to Net Assets(Hedged &amp; Unhedged)</t>
  </si>
  <si>
    <t>Outstanding position in Derivative Instruments (Rs. in Lakhs) Long / (Short)</t>
  </si>
  <si>
    <t>Outstanding derivative exposure as % to net assets Long / (Short)</t>
  </si>
  <si>
    <t>YTM</t>
  </si>
  <si>
    <t>Equity &amp; Equity related</t>
  </si>
  <si>
    <t>(a) Listed / awaiting listing on Stock Exchanges</t>
  </si>
  <si>
    <t>INE040A01034</t>
  </si>
  <si>
    <t>HDFC Bank Ltd</t>
  </si>
  <si>
    <t>Banks</t>
  </si>
  <si>
    <t>INE090A01021</t>
  </si>
  <si>
    <t>ICICI Bank Ltd</t>
  </si>
  <si>
    <t>INE101A01026</t>
  </si>
  <si>
    <t>Mahindra &amp; Mahindra Ltd</t>
  </si>
  <si>
    <t>Automobiles</t>
  </si>
  <si>
    <t>INE585B01010</t>
  </si>
  <si>
    <t>Maruti Suzuki India Ltd</t>
  </si>
  <si>
    <t>INE481G01011</t>
  </si>
  <si>
    <t>Ultratech Cement Ltd</t>
  </si>
  <si>
    <t>Cement &amp; Cement Products</t>
  </si>
  <si>
    <t>INE238A01034</t>
  </si>
  <si>
    <t>Axis Bank Ltd</t>
  </si>
  <si>
    <t>INE397D01024</t>
  </si>
  <si>
    <t>Bharti Airtel Ltd</t>
  </si>
  <si>
    <t>Telecom - Services</t>
  </si>
  <si>
    <t>INE002A01018</t>
  </si>
  <si>
    <t>Reliance Industries Ltd</t>
  </si>
  <si>
    <t>Petroleum Products</t>
  </si>
  <si>
    <t>INE044A01036</t>
  </si>
  <si>
    <t>Sun Pharmaceutical Industries Ltd</t>
  </si>
  <si>
    <t>Pharmaceuticals &amp; Biotechnology</t>
  </si>
  <si>
    <t>INE860A01027</t>
  </si>
  <si>
    <t>HCL Technologies Ltd</t>
  </si>
  <si>
    <t>IT - Software</t>
  </si>
  <si>
    <t>INE009A01021</t>
  </si>
  <si>
    <t>Infosys Ltd</t>
  </si>
  <si>
    <t>INE154A01025</t>
  </si>
  <si>
    <t>ITC Ltd</t>
  </si>
  <si>
    <t>Diversified Fmcg</t>
  </si>
  <si>
    <t>INE263A01024</t>
  </si>
  <si>
    <t>Bharat Electronics Ltd</t>
  </si>
  <si>
    <t>Aerospace &amp; Defense</t>
  </si>
  <si>
    <t>INE669C01036</t>
  </si>
  <si>
    <t>Tech Mahindra Ltd</t>
  </si>
  <si>
    <t>INE089A01023</t>
  </si>
  <si>
    <t>Dr. Reddy's Laboratories Ltd</t>
  </si>
  <si>
    <t>INE018A01030</t>
  </si>
  <si>
    <t>Larsen &amp; Toubro Ltd</t>
  </si>
  <si>
    <t>Construction</t>
  </si>
  <si>
    <t>INE094A01015</t>
  </si>
  <si>
    <t>Hindustan Petroleum Corporation Ltd</t>
  </si>
  <si>
    <t>INE030A01027</t>
  </si>
  <si>
    <t>Hindustan Unilever Ltd</t>
  </si>
  <si>
    <t>INE028A01039</t>
  </si>
  <si>
    <t>Bank of Baroda</t>
  </si>
  <si>
    <t>INE021A01026</t>
  </si>
  <si>
    <t>Asian Paints Ltd</t>
  </si>
  <si>
    <t>Consumer Durables</t>
  </si>
  <si>
    <t>INE849A01020</t>
  </si>
  <si>
    <t>Trent Ltd</t>
  </si>
  <si>
    <t>Retailing</t>
  </si>
  <si>
    <t>INE733E01010</t>
  </si>
  <si>
    <t>NTPC Ltd</t>
  </si>
  <si>
    <t>Power</t>
  </si>
  <si>
    <t>INE095A01012</t>
  </si>
  <si>
    <t>IndusInd Bank Ltd</t>
  </si>
  <si>
    <t>INE176B01034</t>
  </si>
  <si>
    <t>Havells India Ltd</t>
  </si>
  <si>
    <t>INE417T01026</t>
  </si>
  <si>
    <t>PB Fintech Ltd</t>
  </si>
  <si>
    <t>Financial Technology (Fintech)</t>
  </si>
  <si>
    <t>INE296A01024</t>
  </si>
  <si>
    <t>Bajaj Finance Ltd</t>
  </si>
  <si>
    <t>Finance</t>
  </si>
  <si>
    <t>INE079A01024</t>
  </si>
  <si>
    <t>Ambuja Cements Ltd</t>
  </si>
  <si>
    <t>INE062A01020</t>
  </si>
  <si>
    <t>State Bank of India</t>
  </si>
  <si>
    <t>INE758T01015</t>
  </si>
  <si>
    <t>Zomato Ltd</t>
  </si>
  <si>
    <t>INE752E01010</t>
  </si>
  <si>
    <t>Power Grid Corporation of India Ltd</t>
  </si>
  <si>
    <t>INE795G01014</t>
  </si>
  <si>
    <t>HDFC Life Insurance Co Ltd</t>
  </si>
  <si>
    <t>Insurance</t>
  </si>
  <si>
    <t>INE237A01028</t>
  </si>
  <si>
    <t>Kotak Mahindra Bank Ltd</t>
  </si>
  <si>
    <t>INE029A01011</t>
  </si>
  <si>
    <t>Bharat Petroleum Corporation Ltd</t>
  </si>
  <si>
    <t>INE383A01012</t>
  </si>
  <si>
    <t>The India Cements Ltd</t>
  </si>
  <si>
    <t>INE437A01024</t>
  </si>
  <si>
    <t>Apollo Hospitals Enterprise Ltd</t>
  </si>
  <si>
    <t>Healthcare Services</t>
  </si>
  <si>
    <t>INE467B01029</t>
  </si>
  <si>
    <t>Tata Consultancy Services Ltd</t>
  </si>
  <si>
    <t>INE299U01018</t>
  </si>
  <si>
    <t>Crompton Greaves Consumer Electricals Ltd</t>
  </si>
  <si>
    <t>INE242A01010</t>
  </si>
  <si>
    <t>Indian Oil Corporation Ltd</t>
  </si>
  <si>
    <t>INE280A01028</t>
  </si>
  <si>
    <t>Titan Co Ltd</t>
  </si>
  <si>
    <t>INE545U01014</t>
  </si>
  <si>
    <t>Bandhan Bank Ltd</t>
  </si>
  <si>
    <t>INE155A01022</t>
  </si>
  <si>
    <t>Tata Motors Ltd</t>
  </si>
  <si>
    <t>INE196A01026</t>
  </si>
  <si>
    <t>Marico Ltd</t>
  </si>
  <si>
    <t>Agricultural Food &amp; Other Products</t>
  </si>
  <si>
    <t>INE245A01021</t>
  </si>
  <si>
    <t>Tata Power Co Ltd</t>
  </si>
  <si>
    <t>INE854D01024</t>
  </si>
  <si>
    <t>United Spirits Ltd</t>
  </si>
  <si>
    <t>Beverages</t>
  </si>
  <si>
    <t>INE111A01025</t>
  </si>
  <si>
    <t>Container Corporation Of India Ltd</t>
  </si>
  <si>
    <t>Transport Services</t>
  </si>
  <si>
    <t>INE146L01010</t>
  </si>
  <si>
    <t>Kirloskar Oil Engines Ltd</t>
  </si>
  <si>
    <t>Industrial Products</t>
  </si>
  <si>
    <t>INE806T01012</t>
  </si>
  <si>
    <t>Sapphire Foods India Ltd</t>
  </si>
  <si>
    <t>Leisure Services</t>
  </si>
  <si>
    <t>INE012A01025</t>
  </si>
  <si>
    <t>ACC Ltd</t>
  </si>
  <si>
    <t>INE371P01015</t>
  </si>
  <si>
    <t>Amber Enterprises India Ltd</t>
  </si>
  <si>
    <t>INE985S01024</t>
  </si>
  <si>
    <t>Teamlease Services Ltd</t>
  </si>
  <si>
    <t>Commercial Services &amp; Supplies</t>
  </si>
  <si>
    <t>INE742F01042</t>
  </si>
  <si>
    <t>Adani Ports and Special Economic Zone Ltd</t>
  </si>
  <si>
    <t>Transport Infrastructure</t>
  </si>
  <si>
    <t>INE00WC01027</t>
  </si>
  <si>
    <t>Affle India Ltd</t>
  </si>
  <si>
    <t>IT - Services</t>
  </si>
  <si>
    <t>INE00R701025</t>
  </si>
  <si>
    <t>Dalmia Bharat Ltd</t>
  </si>
  <si>
    <t>INE213A01029</t>
  </si>
  <si>
    <t>Oil &amp; Natural Gas Corporation Ltd</t>
  </si>
  <si>
    <t>Oil</t>
  </si>
  <si>
    <t>INE112L01020</t>
  </si>
  <si>
    <t>Metropolis Healthcare Ltd</t>
  </si>
  <si>
    <t>INE018E01016</t>
  </si>
  <si>
    <t>SBI Cards and Payment Services Ltd</t>
  </si>
  <si>
    <t>INE797F01020</t>
  </si>
  <si>
    <t>Jubilant Foodworks Ltd</t>
  </si>
  <si>
    <t>INE786A01032</t>
  </si>
  <si>
    <t>JK Lakshmi Cement Ltd</t>
  </si>
  <si>
    <t>Sub Total</t>
  </si>
  <si>
    <t>Debt Instruments</t>
  </si>
  <si>
    <t>INE296A07SV1</t>
  </si>
  <si>
    <t>7.82% Bajaj Finance Ltd (31-Jan-2034)</t>
  </si>
  <si>
    <t>IND AAA</t>
  </si>
  <si>
    <t>INE115A07QO2</t>
  </si>
  <si>
    <t>7.835% Lic Housing Finance Ltd 11-May-27 **</t>
  </si>
  <si>
    <t>CRISIL AAA</t>
  </si>
  <si>
    <t>INE020B08FC8</t>
  </si>
  <si>
    <t>7.70% REC Ltd (31-Aug-2026)</t>
  </si>
  <si>
    <t>CARE AAA</t>
  </si>
  <si>
    <t>INE134E08MT1</t>
  </si>
  <si>
    <t>7.64% Power Finance Corporation Ltd (25-Aug-2026) **</t>
  </si>
  <si>
    <t>ICRA AAA</t>
  </si>
  <si>
    <t>Money Market Instruments</t>
  </si>
  <si>
    <t>Treasury Bill</t>
  </si>
  <si>
    <t>IN002023Z455</t>
  </si>
  <si>
    <t>364 DTB (23-Jan-2025)</t>
  </si>
  <si>
    <t>SOVEREIGN</t>
  </si>
  <si>
    <t>Government Securities</t>
  </si>
  <si>
    <t>IN0020230101</t>
  </si>
  <si>
    <t>7.37% GOI 2028 (23-Oct-2028)</t>
  </si>
  <si>
    <t>IN0020230010</t>
  </si>
  <si>
    <t>7.06% GOI 2028 (10-Apr-2028)</t>
  </si>
  <si>
    <t>IN0020230085</t>
  </si>
  <si>
    <t>7.18% GOI 2033 (14-Aug-2033)</t>
  </si>
  <si>
    <t>Total</t>
  </si>
  <si>
    <t>Margin on Derivatives</t>
  </si>
  <si>
    <t>Call, Cash &amp; Other Assets</t>
  </si>
  <si>
    <t>Net Assets</t>
  </si>
  <si>
    <t>** Non- Traded Scrips</t>
  </si>
  <si>
    <t>Notes</t>
  </si>
  <si>
    <t>a) NAV at the beginning and at the end of the Half-year ended 31-May-2024</t>
  </si>
  <si>
    <t xml:space="preserve">      Plan/Option</t>
  </si>
  <si>
    <t>As on 30-Nov-2023</t>
  </si>
  <si>
    <t>As on 31-May-2024</t>
  </si>
  <si>
    <t xml:space="preserve">      Growth Plan</t>
  </si>
  <si>
    <t xml:space="preserve">      IDCW Plan</t>
  </si>
  <si>
    <t xml:space="preserve">      Monthly IDCW Plan</t>
  </si>
  <si>
    <t xml:space="preserve">      Quarterly IDCW Plan</t>
  </si>
  <si>
    <t xml:space="preserve">      Direct Growth Plan</t>
  </si>
  <si>
    <t xml:space="preserve">      Direct IDCW Plan</t>
  </si>
  <si>
    <t xml:space="preserve">      Direct Monthly IDCW Plan</t>
  </si>
  <si>
    <t xml:space="preserve">      Direct Quarterly IDCW Plan</t>
  </si>
  <si>
    <t>b) Aggregate Distributions declared during the Half - year ended 31-May-2024</t>
  </si>
  <si>
    <t>Plan Name</t>
  </si>
  <si>
    <t>Distributions per unit (Rs.)+++</t>
  </si>
  <si>
    <t>+++ Distribution payouts/ re-investments are subject to deduction of TDS at the applicable rates.</t>
  </si>
  <si>
    <t>IDCW - Income Distribution cum capital withdrawal</t>
  </si>
  <si>
    <t xml:space="preserve">c) Total outstanding position (as at May 31, 2024) in Derivative Instruments (Gross Notional) </t>
  </si>
  <si>
    <t>Rs. 28,715.95 Lacs</t>
  </si>
  <si>
    <t xml:space="preserve">d) Outstanding derivative exposure as % to net assets </t>
  </si>
  <si>
    <t>e) Portfolio Turnover Ratio during the Half - year 31-May-2024</t>
  </si>
  <si>
    <t>f) Residual maturity / Average Maturity as on 31-May-2024</t>
  </si>
  <si>
    <t>(In Years)</t>
  </si>
  <si>
    <t xml:space="preserve">g) During the month additional instances of fair valuation/deviation from valuation price provided by the valuation agencies </t>
  </si>
  <si>
    <t>Nil</t>
  </si>
  <si>
    <t xml:space="preserve">h) Risk-o-meter </t>
  </si>
  <si>
    <t>Risk level based on portfolio as on May 31, 2024</t>
  </si>
  <si>
    <t>Primary Benchmark: Nifty Equity Savings Index</t>
  </si>
  <si>
    <t>Risk level of primary benchmark as on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</si>
</sst>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00"/>
    <numFmt numFmtId="166" formatCode="#,##0.00%"/>
  </numFmts>
  <fonts count="11" x14ac:knownFonts="1">
    <font>
      <sz val="11"/>
      <color theme="1"/>
      <name val="Aptos Narrow"/>
      <family val="2"/>
      <scheme val="minor"/>
    </font>
    <font>
      <b/>
      <sz val="11"/>
      <color indexed="6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4" fontId="2" fillId="3" borderId="0" xfId="0" applyNumberFormat="1" applyFont="1" applyFill="1"/>
    <xf numFmtId="4" fontId="3" fillId="4" borderId="0" xfId="0" applyNumberFormat="1" applyFont="1" applyFill="1"/>
    <xf numFmtId="39" fontId="3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wrapText="1"/>
    </xf>
    <xf numFmtId="0" fontId="8" fillId="3" borderId="2" xfId="0" applyFont="1" applyFill="1" applyBorder="1"/>
    <xf numFmtId="0" fontId="8" fillId="3" borderId="0" xfId="0" applyFont="1" applyFill="1"/>
    <xf numFmtId="0" fontId="7" fillId="3" borderId="3" xfId="0" applyFont="1" applyFill="1" applyBorder="1"/>
    <xf numFmtId="0" fontId="3" fillId="3" borderId="3" xfId="0" applyFont="1" applyFill="1" applyBorder="1"/>
    <xf numFmtId="39" fontId="3" fillId="3" borderId="3" xfId="0" applyNumberFormat="1" applyFont="1" applyFill="1" applyBorder="1"/>
    <xf numFmtId="39" fontId="3" fillId="4" borderId="3" xfId="0" applyNumberFormat="1" applyFont="1" applyFill="1" applyBorder="1"/>
    <xf numFmtId="0" fontId="3" fillId="3" borderId="0" xfId="0" applyFont="1" applyFill="1"/>
    <xf numFmtId="3" fontId="3" fillId="3" borderId="3" xfId="0" applyNumberFormat="1" applyFont="1" applyFill="1" applyBorder="1"/>
    <xf numFmtId="4" fontId="3" fillId="3" borderId="3" xfId="0" applyNumberFormat="1" applyFont="1" applyFill="1" applyBorder="1"/>
    <xf numFmtId="39" fontId="7" fillId="3" borderId="3" xfId="0" applyNumberFormat="1" applyFont="1" applyFill="1" applyBorder="1"/>
    <xf numFmtId="39" fontId="7" fillId="4" borderId="3" xfId="0" applyNumberFormat="1" applyFont="1" applyFill="1" applyBorder="1"/>
    <xf numFmtId="39" fontId="7" fillId="0" borderId="3" xfId="0" applyNumberFormat="1" applyFont="1" applyBorder="1"/>
    <xf numFmtId="0" fontId="7" fillId="3" borderId="4" xfId="0" applyFont="1" applyFill="1" applyBorder="1"/>
    <xf numFmtId="39" fontId="7" fillId="3" borderId="4" xfId="0" applyNumberFormat="1" applyFont="1" applyFill="1" applyBorder="1"/>
    <xf numFmtId="39" fontId="7" fillId="4" borderId="4" xfId="0" applyNumberFormat="1" applyFont="1" applyFill="1" applyBorder="1"/>
    <xf numFmtId="0" fontId="7" fillId="3" borderId="0" xfId="0" applyFont="1" applyFill="1"/>
    <xf numFmtId="39" fontId="3" fillId="4" borderId="0" xfId="0" applyNumberFormat="1" applyFont="1" applyFill="1"/>
    <xf numFmtId="0" fontId="7" fillId="3" borderId="0" xfId="0" applyFont="1" applyFill="1" applyAlignment="1">
      <alignment horizontal="right"/>
    </xf>
    <xf numFmtId="165" fontId="3" fillId="3" borderId="0" xfId="0" applyNumberFormat="1" applyFont="1" applyFill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165" fontId="3" fillId="3" borderId="7" xfId="0" applyNumberFormat="1" applyFont="1" applyFill="1" applyBorder="1"/>
    <xf numFmtId="4" fontId="3" fillId="3" borderId="0" xfId="0" applyNumberFormat="1" applyFont="1" applyFill="1"/>
    <xf numFmtId="166" fontId="3" fillId="3" borderId="0" xfId="0" applyNumberFormat="1" applyFont="1" applyFill="1"/>
    <xf numFmtId="0" fontId="10" fillId="3" borderId="0" xfId="1" applyFont="1" applyFill="1"/>
    <xf numFmtId="0" fontId="7" fillId="4" borderId="0" xfId="0" applyFont="1" applyFill="1"/>
    <xf numFmtId="0" fontId="10" fillId="4" borderId="0" xfId="1" applyFont="1" applyFill="1"/>
    <xf numFmtId="0" fontId="3" fillId="4" borderId="0" xfId="0" applyFont="1" applyFill="1"/>
  </cellXfs>
  <cellStyles count="2">
    <cellStyle name="Hyperlink" xfId="1" builtinId="8"/>
    <cellStyle name="Normal" xfId="0" builtinId="0"/>
  </cellStyles>
  <dxfs count="1">
    <dxf>
      <numFmt numFmtId="164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145</xdr:row>
      <xdr:rowOff>0</xdr:rowOff>
    </xdr:from>
    <xdr:to>
      <xdr:col>0</xdr:col>
      <xdr:colOff>2314575</xdr:colOff>
      <xdr:row>156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FCA4C-8F74-45D9-84F5-4C68DF9F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402675"/>
          <a:ext cx="2228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129</xdr:row>
      <xdr:rowOff>28575</xdr:rowOff>
    </xdr:from>
    <xdr:to>
      <xdr:col>0</xdr:col>
      <xdr:colOff>2276475</xdr:colOff>
      <xdr:row>140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9951E5-57EE-48B8-A786-3681DFAA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145250"/>
          <a:ext cx="22383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FA60-AD0D-4137-96C1-61652B853074}">
  <dimension ref="A1:K159"/>
  <sheetViews>
    <sheetView tabSelected="1" workbookViewId="0">
      <selection sqref="A1:G1"/>
    </sheetView>
  </sheetViews>
  <sheetFormatPr defaultColWidth="9.28515625" defaultRowHeight="11.25" x14ac:dyDescent="0.2"/>
  <cols>
    <col min="1" max="1" width="38.7109375" style="22" bestFit="1" customWidth="1"/>
    <col min="2" max="2" width="40.5703125" style="22" bestFit="1" customWidth="1"/>
    <col min="3" max="3" width="25.5703125" style="22" bestFit="1" customWidth="1"/>
    <col min="4" max="4" width="15.5703125" style="22" bestFit="1" customWidth="1"/>
    <col min="5" max="5" width="29.28515625" style="6" customWidth="1"/>
    <col min="6" max="6" width="31.28515625" style="32" bestFit="1" customWidth="1"/>
    <col min="7" max="7" width="32.28515625" style="6" customWidth="1"/>
    <col min="8" max="8" width="25" style="22" customWidth="1"/>
    <col min="9" max="9" width="9.28515625" style="22"/>
    <col min="10" max="10" width="13.42578125" style="22" bestFit="1" customWidth="1"/>
    <col min="11" max="12" width="8.140625" style="22" bestFit="1" customWidth="1"/>
    <col min="13" max="13" width="5.140625" style="22" bestFit="1" customWidth="1"/>
    <col min="14" max="16384" width="9.28515625" style="22"/>
  </cols>
  <sheetData>
    <row r="1" spans="1:11" s="3" customFormat="1" ht="15" x14ac:dyDescent="0.2">
      <c r="A1" s="1" t="s">
        <v>0</v>
      </c>
      <c r="B1" s="2"/>
      <c r="C1" s="2"/>
      <c r="D1" s="2"/>
      <c r="E1" s="2"/>
      <c r="F1" s="2"/>
      <c r="G1" s="2"/>
    </row>
    <row r="2" spans="1:11" s="3" customFormat="1" ht="12" x14ac:dyDescent="0.2">
      <c r="E2" s="4"/>
      <c r="F2" s="5"/>
      <c r="G2" s="6"/>
    </row>
    <row r="3" spans="1:11" s="3" customFormat="1" ht="12" x14ac:dyDescent="0.2">
      <c r="A3" s="7" t="s">
        <v>1</v>
      </c>
      <c r="B3" s="8"/>
      <c r="C3" s="9"/>
      <c r="D3" s="9"/>
      <c r="E3" s="10"/>
      <c r="F3" s="5"/>
      <c r="G3" s="6"/>
    </row>
    <row r="4" spans="1:11" s="3" customFormat="1" ht="60" customHeight="1" x14ac:dyDescent="0.2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3" t="s">
        <v>8</v>
      </c>
      <c r="H4" s="15" t="s">
        <v>9</v>
      </c>
      <c r="I4" s="16" t="s">
        <v>10</v>
      </c>
      <c r="J4" s="17"/>
      <c r="K4" s="17"/>
    </row>
    <row r="5" spans="1:11" x14ac:dyDescent="0.2">
      <c r="A5" s="18" t="s">
        <v>11</v>
      </c>
      <c r="B5" s="19"/>
      <c r="C5" s="19"/>
      <c r="D5" s="19"/>
      <c r="E5" s="20"/>
      <c r="F5" s="21"/>
      <c r="G5" s="20"/>
      <c r="H5" s="19"/>
      <c r="I5" s="19"/>
    </row>
    <row r="6" spans="1:11" x14ac:dyDescent="0.2">
      <c r="A6" s="18" t="s">
        <v>12</v>
      </c>
      <c r="B6" s="19"/>
      <c r="C6" s="19"/>
      <c r="D6" s="19"/>
      <c r="E6" s="20"/>
      <c r="F6" s="21"/>
      <c r="G6" s="20"/>
      <c r="H6" s="19"/>
      <c r="I6" s="19"/>
    </row>
    <row r="7" spans="1:11" x14ac:dyDescent="0.2">
      <c r="A7" s="19" t="s">
        <v>13</v>
      </c>
      <c r="B7" s="19" t="s">
        <v>14</v>
      </c>
      <c r="C7" s="19" t="s">
        <v>15</v>
      </c>
      <c r="D7" s="23">
        <v>256750</v>
      </c>
      <c r="E7" s="20">
        <v>3932.254625</v>
      </c>
      <c r="F7" s="21">
        <v>6.7249058696010504</v>
      </c>
      <c r="G7" s="20">
        <v>-2887.801125</v>
      </c>
      <c r="H7" s="20">
        <v>-4.9386910532918504</v>
      </c>
      <c r="I7" s="24"/>
    </row>
    <row r="8" spans="1:11" x14ac:dyDescent="0.2">
      <c r="A8" s="19" t="s">
        <v>16</v>
      </c>
      <c r="B8" s="19" t="s">
        <v>17</v>
      </c>
      <c r="C8" s="19" t="s">
        <v>15</v>
      </c>
      <c r="D8" s="23">
        <v>304700</v>
      </c>
      <c r="E8" s="20">
        <v>3415.8393500000002</v>
      </c>
      <c r="F8" s="21">
        <v>5.8417371928017596</v>
      </c>
      <c r="G8" s="20">
        <v>-2900.9148</v>
      </c>
      <c r="H8" s="20">
        <v>-4.9611179402535601</v>
      </c>
      <c r="I8" s="24"/>
    </row>
    <row r="9" spans="1:11" x14ac:dyDescent="0.2">
      <c r="A9" s="19" t="s">
        <v>18</v>
      </c>
      <c r="B9" s="19" t="s">
        <v>19</v>
      </c>
      <c r="C9" s="19" t="s">
        <v>20</v>
      </c>
      <c r="D9" s="23">
        <v>105700</v>
      </c>
      <c r="E9" s="20">
        <v>2649.1062499999998</v>
      </c>
      <c r="F9" s="21">
        <v>4.5304772627285903</v>
      </c>
      <c r="G9" s="20">
        <v>-2671.1975499999999</v>
      </c>
      <c r="H9" s="20">
        <v>-4.5682576017973302</v>
      </c>
      <c r="I9" s="24"/>
    </row>
    <row r="10" spans="1:11" x14ac:dyDescent="0.2">
      <c r="A10" s="19" t="s">
        <v>21</v>
      </c>
      <c r="B10" s="19" t="s">
        <v>22</v>
      </c>
      <c r="C10" s="19" t="s">
        <v>20</v>
      </c>
      <c r="D10" s="23">
        <v>16600</v>
      </c>
      <c r="E10" s="20">
        <v>2058.2838000000002</v>
      </c>
      <c r="F10" s="21">
        <v>3.5200581162581099</v>
      </c>
      <c r="G10" s="20">
        <v>-1956.8603499999999</v>
      </c>
      <c r="H10" s="20">
        <v>-3.3466046603491701</v>
      </c>
      <c r="I10" s="24"/>
    </row>
    <row r="11" spans="1:11" x14ac:dyDescent="0.2">
      <c r="A11" s="19" t="s">
        <v>23</v>
      </c>
      <c r="B11" s="19" t="s">
        <v>24</v>
      </c>
      <c r="C11" s="19" t="s">
        <v>25</v>
      </c>
      <c r="D11" s="23">
        <v>19450</v>
      </c>
      <c r="E11" s="20">
        <v>1928.56475</v>
      </c>
      <c r="F11" s="21">
        <v>3.2982137842054602</v>
      </c>
      <c r="G11" s="20">
        <v>-1849.1212499999999</v>
      </c>
      <c r="H11" s="20">
        <v>-3.1623502376143899</v>
      </c>
      <c r="I11" s="24"/>
    </row>
    <row r="12" spans="1:11" x14ac:dyDescent="0.2">
      <c r="A12" s="19" t="s">
        <v>26</v>
      </c>
      <c r="B12" s="19" t="s">
        <v>27</v>
      </c>
      <c r="C12" s="19" t="s">
        <v>15</v>
      </c>
      <c r="D12" s="23">
        <v>149375</v>
      </c>
      <c r="E12" s="20">
        <v>1735.9615630000001</v>
      </c>
      <c r="F12" s="21">
        <v>2.9688255766042899</v>
      </c>
      <c r="G12" s="20">
        <v>-1751.3471875</v>
      </c>
      <c r="H12" s="20">
        <v>-2.9951379308068198</v>
      </c>
      <c r="I12" s="24"/>
    </row>
    <row r="13" spans="1:11" x14ac:dyDescent="0.2">
      <c r="A13" s="19" t="s">
        <v>28</v>
      </c>
      <c r="B13" s="19" t="s">
        <v>29</v>
      </c>
      <c r="C13" s="19" t="s">
        <v>30</v>
      </c>
      <c r="D13" s="23">
        <v>114575</v>
      </c>
      <c r="E13" s="20">
        <v>1572.828313</v>
      </c>
      <c r="F13" s="21">
        <v>2.68983658553607</v>
      </c>
      <c r="G13" s="20">
        <v>-1003.569075</v>
      </c>
      <c r="H13" s="20">
        <v>-1.7162946468700799</v>
      </c>
      <c r="I13" s="24"/>
    </row>
    <row r="14" spans="1:11" x14ac:dyDescent="0.2">
      <c r="A14" s="19" t="s">
        <v>31</v>
      </c>
      <c r="B14" s="19" t="s">
        <v>32</v>
      </c>
      <c r="C14" s="19" t="s">
        <v>33</v>
      </c>
      <c r="D14" s="23">
        <v>45750</v>
      </c>
      <c r="E14" s="20">
        <v>1308.816</v>
      </c>
      <c r="F14" s="21">
        <v>2.2383251442237801</v>
      </c>
      <c r="G14" s="20">
        <v>-1318.0117499999999</v>
      </c>
      <c r="H14" s="20">
        <v>-2.2540516317094199</v>
      </c>
      <c r="I14" s="24"/>
    </row>
    <row r="15" spans="1:11" x14ac:dyDescent="0.2">
      <c r="A15" s="19" t="s">
        <v>34</v>
      </c>
      <c r="B15" s="19" t="s">
        <v>35</v>
      </c>
      <c r="C15" s="19" t="s">
        <v>36</v>
      </c>
      <c r="D15" s="23">
        <v>74900</v>
      </c>
      <c r="E15" s="20">
        <v>1093.3902</v>
      </c>
      <c r="F15" s="21">
        <v>1.86990591275464</v>
      </c>
      <c r="G15" s="20">
        <v>-1099.0826</v>
      </c>
      <c r="H15" s="20">
        <v>-1.8796410031347801</v>
      </c>
      <c r="I15" s="24"/>
    </row>
    <row r="16" spans="1:11" x14ac:dyDescent="0.2">
      <c r="A16" s="19" t="s">
        <v>37</v>
      </c>
      <c r="B16" s="19" t="s">
        <v>38</v>
      </c>
      <c r="C16" s="19" t="s">
        <v>39</v>
      </c>
      <c r="D16" s="23">
        <v>77750</v>
      </c>
      <c r="E16" s="20">
        <v>1029.48775</v>
      </c>
      <c r="F16" s="21">
        <v>1.76062052763365</v>
      </c>
      <c r="G16" s="20">
        <v>-564.20787499999994</v>
      </c>
      <c r="H16" s="20">
        <v>-0.96490314389613896</v>
      </c>
      <c r="I16" s="24"/>
    </row>
    <row r="17" spans="1:9" x14ac:dyDescent="0.2">
      <c r="A17" s="19" t="s">
        <v>40</v>
      </c>
      <c r="B17" s="19" t="s">
        <v>41</v>
      </c>
      <c r="C17" s="19" t="s">
        <v>39</v>
      </c>
      <c r="D17" s="23">
        <v>65500</v>
      </c>
      <c r="E17" s="20">
        <v>921.51949999999999</v>
      </c>
      <c r="F17" s="21">
        <v>1.5759742146661799</v>
      </c>
      <c r="G17" s="20">
        <v>-96.379800000000003</v>
      </c>
      <c r="H17" s="20">
        <v>-0.16482785184109899</v>
      </c>
      <c r="I17" s="24"/>
    </row>
    <row r="18" spans="1:9" x14ac:dyDescent="0.2">
      <c r="A18" s="19" t="s">
        <v>42</v>
      </c>
      <c r="B18" s="19" t="s">
        <v>43</v>
      </c>
      <c r="C18" s="19" t="s">
        <v>44</v>
      </c>
      <c r="D18" s="23">
        <v>211200</v>
      </c>
      <c r="E18" s="20">
        <v>900.66240000000005</v>
      </c>
      <c r="F18" s="21">
        <v>1.5403045931413899</v>
      </c>
      <c r="G18" s="20">
        <v>-890.20799999999997</v>
      </c>
      <c r="H18" s="20">
        <v>-1.5224255739455901</v>
      </c>
      <c r="I18" s="24"/>
    </row>
    <row r="19" spans="1:9" x14ac:dyDescent="0.2">
      <c r="A19" s="19" t="s">
        <v>45</v>
      </c>
      <c r="B19" s="19" t="s">
        <v>46</v>
      </c>
      <c r="C19" s="19" t="s">
        <v>47</v>
      </c>
      <c r="D19" s="23">
        <v>294500</v>
      </c>
      <c r="E19" s="20">
        <v>871.57275000000004</v>
      </c>
      <c r="F19" s="21">
        <v>1.49055573995525</v>
      </c>
      <c r="G19" s="20"/>
      <c r="H19" s="20"/>
      <c r="I19" s="24"/>
    </row>
    <row r="20" spans="1:9" x14ac:dyDescent="0.2">
      <c r="A20" s="19" t="s">
        <v>48</v>
      </c>
      <c r="B20" s="19" t="s">
        <v>49</v>
      </c>
      <c r="C20" s="19" t="s">
        <v>39</v>
      </c>
      <c r="D20" s="23">
        <v>70300</v>
      </c>
      <c r="E20" s="20">
        <v>863.60035000000005</v>
      </c>
      <c r="F20" s="21">
        <v>1.47692141444287</v>
      </c>
      <c r="G20" s="20">
        <v>-615.279</v>
      </c>
      <c r="H20" s="20">
        <v>-1.05224451444119</v>
      </c>
      <c r="I20" s="24"/>
    </row>
    <row r="21" spans="1:9" x14ac:dyDescent="0.2">
      <c r="A21" s="19" t="s">
        <v>50</v>
      </c>
      <c r="B21" s="19" t="s">
        <v>51</v>
      </c>
      <c r="C21" s="19" t="s">
        <v>36</v>
      </c>
      <c r="D21" s="23">
        <v>14250</v>
      </c>
      <c r="E21" s="20">
        <v>825.33862499999998</v>
      </c>
      <c r="F21" s="21">
        <v>1.41148656253941</v>
      </c>
      <c r="G21" s="20">
        <v>-829.70624999999995</v>
      </c>
      <c r="H21" s="20">
        <v>-1.4189560348396</v>
      </c>
      <c r="I21" s="24"/>
    </row>
    <row r="22" spans="1:9" x14ac:dyDescent="0.2">
      <c r="A22" s="19" t="s">
        <v>52</v>
      </c>
      <c r="B22" s="19" t="s">
        <v>53</v>
      </c>
      <c r="C22" s="19" t="s">
        <v>54</v>
      </c>
      <c r="D22" s="23">
        <v>19500</v>
      </c>
      <c r="E22" s="20">
        <v>715.51350000000002</v>
      </c>
      <c r="F22" s="21">
        <v>1.22366463894204</v>
      </c>
      <c r="G22" s="20"/>
      <c r="H22" s="20"/>
      <c r="I22" s="24"/>
    </row>
    <row r="23" spans="1:9" x14ac:dyDescent="0.2">
      <c r="A23" s="19" t="s">
        <v>55</v>
      </c>
      <c r="B23" s="19" t="s">
        <v>56</v>
      </c>
      <c r="C23" s="19" t="s">
        <v>33</v>
      </c>
      <c r="D23" s="23">
        <v>132300</v>
      </c>
      <c r="E23" s="20">
        <v>710.91404999999997</v>
      </c>
      <c r="F23" s="21">
        <v>1.21579870164864</v>
      </c>
      <c r="G23" s="20">
        <v>-717.19830000000002</v>
      </c>
      <c r="H23" s="20">
        <v>-1.22654596848186</v>
      </c>
      <c r="I23" s="24"/>
    </row>
    <row r="24" spans="1:9" x14ac:dyDescent="0.2">
      <c r="A24" s="19" t="s">
        <v>57</v>
      </c>
      <c r="B24" s="19" t="s">
        <v>58</v>
      </c>
      <c r="C24" s="19" t="s">
        <v>44</v>
      </c>
      <c r="D24" s="23">
        <v>30000</v>
      </c>
      <c r="E24" s="20">
        <v>698.71500000000003</v>
      </c>
      <c r="F24" s="21">
        <v>1.1949359979908001</v>
      </c>
      <c r="G24" s="20">
        <v>-697.15499999999997</v>
      </c>
      <c r="H24" s="20">
        <v>-1.1922681002687401</v>
      </c>
      <c r="I24" s="24"/>
    </row>
    <row r="25" spans="1:9" x14ac:dyDescent="0.2">
      <c r="A25" s="19" t="s">
        <v>59</v>
      </c>
      <c r="B25" s="19" t="s">
        <v>60</v>
      </c>
      <c r="C25" s="19" t="s">
        <v>15</v>
      </c>
      <c r="D25" s="23">
        <v>263250</v>
      </c>
      <c r="E25" s="20">
        <v>697.34924999999998</v>
      </c>
      <c r="F25" s="21">
        <v>1.19260030484086</v>
      </c>
      <c r="G25" s="20">
        <v>-702.61424999999997</v>
      </c>
      <c r="H25" s="20">
        <v>-1.2016044596527999</v>
      </c>
      <c r="I25" s="24"/>
    </row>
    <row r="26" spans="1:9" x14ac:dyDescent="0.2">
      <c r="A26" s="19" t="s">
        <v>61</v>
      </c>
      <c r="B26" s="19" t="s">
        <v>62</v>
      </c>
      <c r="C26" s="19" t="s">
        <v>63</v>
      </c>
      <c r="D26" s="23">
        <v>22200</v>
      </c>
      <c r="E26" s="20">
        <v>639.62639999999999</v>
      </c>
      <c r="F26" s="21">
        <v>1.0938832150809099</v>
      </c>
      <c r="G26" s="20">
        <v>-636.52949999999998</v>
      </c>
      <c r="H26" s="20">
        <v>-1.0885869250453799</v>
      </c>
      <c r="I26" s="24"/>
    </row>
    <row r="27" spans="1:9" x14ac:dyDescent="0.2">
      <c r="A27" s="19" t="s">
        <v>64</v>
      </c>
      <c r="B27" s="19" t="s">
        <v>65</v>
      </c>
      <c r="C27" s="19" t="s">
        <v>66</v>
      </c>
      <c r="D27" s="23">
        <v>13600</v>
      </c>
      <c r="E27" s="20">
        <v>620.0444</v>
      </c>
      <c r="F27" s="21">
        <v>1.0603942579057299</v>
      </c>
      <c r="G27" s="20">
        <v>-624.78399999999999</v>
      </c>
      <c r="H27" s="20">
        <v>-1.0684998784464099</v>
      </c>
      <c r="I27" s="24"/>
    </row>
    <row r="28" spans="1:9" x14ac:dyDescent="0.2">
      <c r="A28" s="19" t="s">
        <v>67</v>
      </c>
      <c r="B28" s="19" t="s">
        <v>68</v>
      </c>
      <c r="C28" s="19" t="s">
        <v>69</v>
      </c>
      <c r="D28" s="23">
        <v>143000</v>
      </c>
      <c r="E28" s="20">
        <v>513.37</v>
      </c>
      <c r="F28" s="21">
        <v>0.87796067536625799</v>
      </c>
      <c r="G28" s="20"/>
      <c r="H28" s="20"/>
      <c r="I28" s="24"/>
    </row>
    <row r="29" spans="1:9" x14ac:dyDescent="0.2">
      <c r="A29" s="19" t="s">
        <v>70</v>
      </c>
      <c r="B29" s="19" t="s">
        <v>71</v>
      </c>
      <c r="C29" s="19" t="s">
        <v>15</v>
      </c>
      <c r="D29" s="23">
        <v>33400</v>
      </c>
      <c r="E29" s="20">
        <v>488.25790000000001</v>
      </c>
      <c r="F29" s="21">
        <v>0.83501419178547798</v>
      </c>
      <c r="G29" s="20"/>
      <c r="H29" s="20"/>
      <c r="I29" s="24"/>
    </row>
    <row r="30" spans="1:9" x14ac:dyDescent="0.2">
      <c r="A30" s="19" t="s">
        <v>72</v>
      </c>
      <c r="B30" s="19" t="s">
        <v>73</v>
      </c>
      <c r="C30" s="19" t="s">
        <v>63</v>
      </c>
      <c r="D30" s="23">
        <v>25000</v>
      </c>
      <c r="E30" s="20">
        <v>476.82499999999999</v>
      </c>
      <c r="F30" s="21">
        <v>0.81546175084542505</v>
      </c>
      <c r="G30" s="20">
        <v>-460.1345</v>
      </c>
      <c r="H30" s="20">
        <v>-0.78691781050570797</v>
      </c>
      <c r="I30" s="24"/>
    </row>
    <row r="31" spans="1:9" x14ac:dyDescent="0.2">
      <c r="A31" s="19" t="s">
        <v>74</v>
      </c>
      <c r="B31" s="19" t="s">
        <v>75</v>
      </c>
      <c r="C31" s="19" t="s">
        <v>76</v>
      </c>
      <c r="D31" s="23">
        <v>36000</v>
      </c>
      <c r="E31" s="20">
        <v>465.98399999999998</v>
      </c>
      <c r="F31" s="21">
        <v>0.79692157186798995</v>
      </c>
      <c r="G31" s="20"/>
      <c r="H31" s="20"/>
      <c r="I31" s="24"/>
    </row>
    <row r="32" spans="1:9" x14ac:dyDescent="0.2">
      <c r="A32" s="19" t="s">
        <v>77</v>
      </c>
      <c r="B32" s="19" t="s">
        <v>78</v>
      </c>
      <c r="C32" s="19" t="s">
        <v>79</v>
      </c>
      <c r="D32" s="23">
        <v>6875</v>
      </c>
      <c r="E32" s="20">
        <v>460.46687500000002</v>
      </c>
      <c r="F32" s="21">
        <v>0.78748623518863603</v>
      </c>
      <c r="G32" s="20">
        <v>-461.95531249999999</v>
      </c>
      <c r="H32" s="20">
        <v>-0.79003174737816895</v>
      </c>
      <c r="I32" s="24"/>
    </row>
    <row r="33" spans="1:9" x14ac:dyDescent="0.2">
      <c r="A33" s="19" t="s">
        <v>80</v>
      </c>
      <c r="B33" s="19" t="s">
        <v>81</v>
      </c>
      <c r="C33" s="19" t="s">
        <v>25</v>
      </c>
      <c r="D33" s="23">
        <v>72000</v>
      </c>
      <c r="E33" s="20">
        <v>456.51600000000002</v>
      </c>
      <c r="F33" s="21">
        <v>0.78072948492413397</v>
      </c>
      <c r="G33" s="20">
        <v>-458.892</v>
      </c>
      <c r="H33" s="20">
        <v>-0.78479289837772503</v>
      </c>
      <c r="I33" s="24"/>
    </row>
    <row r="34" spans="1:9" x14ac:dyDescent="0.2">
      <c r="A34" s="19" t="s">
        <v>82</v>
      </c>
      <c r="B34" s="19" t="s">
        <v>83</v>
      </c>
      <c r="C34" s="19" t="s">
        <v>15</v>
      </c>
      <c r="D34" s="23">
        <v>52000</v>
      </c>
      <c r="E34" s="20">
        <v>431.78199999999998</v>
      </c>
      <c r="F34" s="21">
        <v>0.73842962450278304</v>
      </c>
      <c r="G34" s="20"/>
      <c r="H34" s="20"/>
      <c r="I34" s="24"/>
    </row>
    <row r="35" spans="1:9" x14ac:dyDescent="0.2">
      <c r="A35" s="19" t="s">
        <v>84</v>
      </c>
      <c r="B35" s="19" t="s">
        <v>85</v>
      </c>
      <c r="C35" s="19" t="s">
        <v>66</v>
      </c>
      <c r="D35" s="23">
        <v>233000</v>
      </c>
      <c r="E35" s="20">
        <v>417.41950000000003</v>
      </c>
      <c r="F35" s="21">
        <v>0.71386700845597795</v>
      </c>
      <c r="G35" s="20"/>
      <c r="H35" s="20"/>
      <c r="I35" s="24"/>
    </row>
    <row r="36" spans="1:9" x14ac:dyDescent="0.2">
      <c r="A36" s="19" t="s">
        <v>86</v>
      </c>
      <c r="B36" s="19" t="s">
        <v>87</v>
      </c>
      <c r="C36" s="19" t="s">
        <v>69</v>
      </c>
      <c r="D36" s="23">
        <v>133200</v>
      </c>
      <c r="E36" s="20">
        <v>412.92</v>
      </c>
      <c r="F36" s="21">
        <v>0.70617200473778197</v>
      </c>
      <c r="G36" s="20">
        <v>-415.45080000000002</v>
      </c>
      <c r="H36" s="20">
        <v>-0.71050015573456204</v>
      </c>
      <c r="I36" s="24"/>
    </row>
    <row r="37" spans="1:9" x14ac:dyDescent="0.2">
      <c r="A37" s="19" t="s">
        <v>88</v>
      </c>
      <c r="B37" s="19" t="s">
        <v>89</v>
      </c>
      <c r="C37" s="19" t="s">
        <v>90</v>
      </c>
      <c r="D37" s="23">
        <v>74300</v>
      </c>
      <c r="E37" s="20">
        <v>408.53854999999999</v>
      </c>
      <c r="F37" s="21">
        <v>0.69867888904913</v>
      </c>
      <c r="G37" s="20">
        <v>-260.85950000000003</v>
      </c>
      <c r="H37" s="20">
        <v>-0.44611952937589699</v>
      </c>
      <c r="I37" s="24"/>
    </row>
    <row r="38" spans="1:9" x14ac:dyDescent="0.2">
      <c r="A38" s="19" t="s">
        <v>91</v>
      </c>
      <c r="B38" s="19" t="s">
        <v>92</v>
      </c>
      <c r="C38" s="19" t="s">
        <v>15</v>
      </c>
      <c r="D38" s="23">
        <v>21700</v>
      </c>
      <c r="E38" s="20">
        <v>364.64679999999998</v>
      </c>
      <c r="F38" s="21">
        <v>0.62361561991963799</v>
      </c>
      <c r="G38" s="20">
        <v>-359.1386</v>
      </c>
      <c r="H38" s="20">
        <v>-0.61419554669359799</v>
      </c>
      <c r="I38" s="24"/>
    </row>
    <row r="39" spans="1:9" x14ac:dyDescent="0.2">
      <c r="A39" s="19" t="s">
        <v>93</v>
      </c>
      <c r="B39" s="19" t="s">
        <v>94</v>
      </c>
      <c r="C39" s="19" t="s">
        <v>33</v>
      </c>
      <c r="D39" s="23">
        <v>54000</v>
      </c>
      <c r="E39" s="20">
        <v>339.012</v>
      </c>
      <c r="F39" s="21">
        <v>0.57977521958288503</v>
      </c>
      <c r="G39" s="20">
        <v>-341.55</v>
      </c>
      <c r="H39" s="20">
        <v>-0.58411568395376701</v>
      </c>
      <c r="I39" s="24"/>
    </row>
    <row r="40" spans="1:9" x14ac:dyDescent="0.2">
      <c r="A40" s="19" t="s">
        <v>95</v>
      </c>
      <c r="B40" s="19" t="s">
        <v>96</v>
      </c>
      <c r="C40" s="19" t="s">
        <v>25</v>
      </c>
      <c r="D40" s="23">
        <v>150800</v>
      </c>
      <c r="E40" s="20">
        <v>308.38600000000002</v>
      </c>
      <c r="F40" s="21">
        <v>0.52739891468823397</v>
      </c>
      <c r="G40" s="20">
        <v>-311.02499999999998</v>
      </c>
      <c r="H40" s="20">
        <v>-0.53191210833471003</v>
      </c>
      <c r="I40" s="24"/>
    </row>
    <row r="41" spans="1:9" x14ac:dyDescent="0.2">
      <c r="A41" s="19" t="s">
        <v>97</v>
      </c>
      <c r="B41" s="19" t="s">
        <v>98</v>
      </c>
      <c r="C41" s="19" t="s">
        <v>99</v>
      </c>
      <c r="D41" s="23">
        <v>5275</v>
      </c>
      <c r="E41" s="20">
        <v>308.01780000000002</v>
      </c>
      <c r="F41" s="21">
        <v>0.52676922241819502</v>
      </c>
      <c r="G41" s="20">
        <v>-110.39624999999999</v>
      </c>
      <c r="H41" s="20">
        <v>-0.18879865634513601</v>
      </c>
      <c r="I41" s="24"/>
    </row>
    <row r="42" spans="1:9" x14ac:dyDescent="0.2">
      <c r="A42" s="19" t="s">
        <v>100</v>
      </c>
      <c r="B42" s="19" t="s">
        <v>101</v>
      </c>
      <c r="C42" s="19" t="s">
        <v>39</v>
      </c>
      <c r="D42" s="23">
        <v>8050</v>
      </c>
      <c r="E42" s="20">
        <v>295.51147500000002</v>
      </c>
      <c r="F42" s="21">
        <v>0.50538101986769601</v>
      </c>
      <c r="G42" s="20">
        <v>-298.05527499999999</v>
      </c>
      <c r="H42" s="20">
        <v>-0.50973140334549305</v>
      </c>
      <c r="I42" s="24"/>
    </row>
    <row r="43" spans="1:9" x14ac:dyDescent="0.2">
      <c r="A43" s="19" t="s">
        <v>102</v>
      </c>
      <c r="B43" s="19" t="s">
        <v>103</v>
      </c>
      <c r="C43" s="19" t="s">
        <v>63</v>
      </c>
      <c r="D43" s="23">
        <v>72000</v>
      </c>
      <c r="E43" s="20">
        <v>282.42</v>
      </c>
      <c r="F43" s="21">
        <v>0.482992099142799</v>
      </c>
      <c r="G43" s="20"/>
      <c r="H43" s="20"/>
      <c r="I43" s="24"/>
    </row>
    <row r="44" spans="1:9" x14ac:dyDescent="0.2">
      <c r="A44" s="19" t="s">
        <v>104</v>
      </c>
      <c r="B44" s="19" t="s">
        <v>105</v>
      </c>
      <c r="C44" s="19" t="s">
        <v>33</v>
      </c>
      <c r="D44" s="23">
        <v>165750</v>
      </c>
      <c r="E44" s="20">
        <v>269.178</v>
      </c>
      <c r="F44" s="21">
        <v>0.46034575194058602</v>
      </c>
      <c r="G44" s="20">
        <v>-271.58137499999998</v>
      </c>
      <c r="H44" s="20">
        <v>-0.46445598186862702</v>
      </c>
      <c r="I44" s="24"/>
    </row>
    <row r="45" spans="1:9" x14ac:dyDescent="0.2">
      <c r="A45" s="19" t="s">
        <v>106</v>
      </c>
      <c r="B45" s="19" t="s">
        <v>107</v>
      </c>
      <c r="C45" s="19" t="s">
        <v>63</v>
      </c>
      <c r="D45" s="23">
        <v>8225</v>
      </c>
      <c r="E45" s="20">
        <v>266.646275</v>
      </c>
      <c r="F45" s="21">
        <v>0.45601601901727201</v>
      </c>
      <c r="G45" s="20">
        <v>-268.49278750000002</v>
      </c>
      <c r="H45" s="20">
        <v>-0.459173907794513</v>
      </c>
      <c r="I45" s="24"/>
    </row>
    <row r="46" spans="1:9" x14ac:dyDescent="0.2">
      <c r="A46" s="19" t="s">
        <v>108</v>
      </c>
      <c r="B46" s="19" t="s">
        <v>109</v>
      </c>
      <c r="C46" s="19" t="s">
        <v>15</v>
      </c>
      <c r="D46" s="23">
        <v>137500</v>
      </c>
      <c r="E46" s="20">
        <v>258.91250000000002</v>
      </c>
      <c r="F46" s="21">
        <v>0.44278978779587103</v>
      </c>
      <c r="G46" s="20">
        <v>-260.21875</v>
      </c>
      <c r="H46" s="20">
        <v>-0.44502372459037998</v>
      </c>
      <c r="I46" s="24"/>
    </row>
    <row r="47" spans="1:9" x14ac:dyDescent="0.2">
      <c r="A47" s="19" t="s">
        <v>110</v>
      </c>
      <c r="B47" s="19" t="s">
        <v>111</v>
      </c>
      <c r="C47" s="19" t="s">
        <v>20</v>
      </c>
      <c r="D47" s="23">
        <v>26000</v>
      </c>
      <c r="E47" s="20">
        <v>239.98</v>
      </c>
      <c r="F47" s="21">
        <v>0.410411599576124</v>
      </c>
      <c r="G47" s="20">
        <v>-52.7136</v>
      </c>
      <c r="H47" s="20">
        <v>-9.0150316257254504E-2</v>
      </c>
      <c r="I47" s="24"/>
    </row>
    <row r="48" spans="1:9" x14ac:dyDescent="0.2">
      <c r="A48" s="19" t="s">
        <v>112</v>
      </c>
      <c r="B48" s="19" t="s">
        <v>113</v>
      </c>
      <c r="C48" s="19" t="s">
        <v>114</v>
      </c>
      <c r="D48" s="23">
        <v>35250</v>
      </c>
      <c r="E48" s="20">
        <v>209.931375</v>
      </c>
      <c r="F48" s="21">
        <v>0.35902271612203102</v>
      </c>
      <c r="G48" s="20">
        <v>-93.561000000000007</v>
      </c>
      <c r="H48" s="20">
        <v>-0.16000716588024699</v>
      </c>
      <c r="I48" s="24"/>
    </row>
    <row r="49" spans="1:9" x14ac:dyDescent="0.2">
      <c r="A49" s="19" t="s">
        <v>115</v>
      </c>
      <c r="B49" s="19" t="s">
        <v>116</v>
      </c>
      <c r="C49" s="19" t="s">
        <v>69</v>
      </c>
      <c r="D49" s="23">
        <v>47250</v>
      </c>
      <c r="E49" s="20">
        <v>206.364375</v>
      </c>
      <c r="F49" s="21">
        <v>0.35292246536910199</v>
      </c>
      <c r="G49" s="20">
        <v>-207.64012500000001</v>
      </c>
      <c r="H49" s="20">
        <v>-0.35510424134276303</v>
      </c>
      <c r="I49" s="24"/>
    </row>
    <row r="50" spans="1:9" x14ac:dyDescent="0.2">
      <c r="A50" s="19" t="s">
        <v>117</v>
      </c>
      <c r="B50" s="19" t="s">
        <v>118</v>
      </c>
      <c r="C50" s="19" t="s">
        <v>119</v>
      </c>
      <c r="D50" s="23">
        <v>16000</v>
      </c>
      <c r="E50" s="20">
        <v>185.50399999999999</v>
      </c>
      <c r="F50" s="21">
        <v>0.31724724296928603</v>
      </c>
      <c r="G50" s="20"/>
      <c r="H50" s="20"/>
      <c r="I50" s="24"/>
    </row>
    <row r="51" spans="1:9" x14ac:dyDescent="0.2">
      <c r="A51" s="19" t="s">
        <v>120</v>
      </c>
      <c r="B51" s="19" t="s">
        <v>121</v>
      </c>
      <c r="C51" s="19" t="s">
        <v>122</v>
      </c>
      <c r="D51" s="23">
        <v>15400</v>
      </c>
      <c r="E51" s="20">
        <v>165.52690000000001</v>
      </c>
      <c r="F51" s="21">
        <v>0.28308258939026998</v>
      </c>
      <c r="G51" s="20">
        <v>-64.884</v>
      </c>
      <c r="H51" s="20">
        <v>-0.110964022947317</v>
      </c>
      <c r="I51" s="24"/>
    </row>
    <row r="52" spans="1:9" x14ac:dyDescent="0.2">
      <c r="A52" s="19" t="s">
        <v>123</v>
      </c>
      <c r="B52" s="19" t="s">
        <v>124</v>
      </c>
      <c r="C52" s="19" t="s">
        <v>125</v>
      </c>
      <c r="D52" s="23">
        <v>10700</v>
      </c>
      <c r="E52" s="20">
        <v>133.33269999999999</v>
      </c>
      <c r="F52" s="21">
        <v>0.22802436320861499</v>
      </c>
      <c r="G52" s="20"/>
      <c r="H52" s="20"/>
      <c r="I52" s="24"/>
    </row>
    <row r="53" spans="1:9" x14ac:dyDescent="0.2">
      <c r="A53" s="19" t="s">
        <v>126</v>
      </c>
      <c r="B53" s="19" t="s">
        <v>127</v>
      </c>
      <c r="C53" s="19" t="s">
        <v>128</v>
      </c>
      <c r="D53" s="23">
        <v>8500</v>
      </c>
      <c r="E53" s="20">
        <v>123.37325</v>
      </c>
      <c r="F53" s="21">
        <v>0.21099180297276801</v>
      </c>
      <c r="G53" s="20"/>
      <c r="H53" s="20"/>
      <c r="I53" s="24"/>
    </row>
    <row r="54" spans="1:9" x14ac:dyDescent="0.2">
      <c r="A54" s="19" t="s">
        <v>129</v>
      </c>
      <c r="B54" s="19" t="s">
        <v>130</v>
      </c>
      <c r="C54" s="19" t="s">
        <v>25</v>
      </c>
      <c r="D54" s="23">
        <v>4500</v>
      </c>
      <c r="E54" s="20">
        <v>114.58799999999999</v>
      </c>
      <c r="F54" s="21">
        <v>0.19596734883002301</v>
      </c>
      <c r="G54" s="20">
        <v>-115.14375</v>
      </c>
      <c r="H54" s="20">
        <v>-0.19691778739350499</v>
      </c>
      <c r="I54" s="24"/>
    </row>
    <row r="55" spans="1:9" x14ac:dyDescent="0.2">
      <c r="A55" s="19" t="s">
        <v>131</v>
      </c>
      <c r="B55" s="19" t="s">
        <v>132</v>
      </c>
      <c r="C55" s="19" t="s">
        <v>63</v>
      </c>
      <c r="D55" s="23">
        <v>2602</v>
      </c>
      <c r="E55" s="20">
        <v>93.642077</v>
      </c>
      <c r="F55" s="21">
        <v>0.16014582302358699</v>
      </c>
      <c r="G55" s="20"/>
      <c r="H55" s="20"/>
      <c r="I55" s="24"/>
    </row>
    <row r="56" spans="1:9" x14ac:dyDescent="0.2">
      <c r="A56" s="19" t="s">
        <v>133</v>
      </c>
      <c r="B56" s="19" t="s">
        <v>134</v>
      </c>
      <c r="C56" s="19" t="s">
        <v>135</v>
      </c>
      <c r="D56" s="23">
        <v>3200</v>
      </c>
      <c r="E56" s="20">
        <v>93.276799999999994</v>
      </c>
      <c r="F56" s="21">
        <v>0.159521129641396</v>
      </c>
      <c r="G56" s="20"/>
      <c r="H56" s="20"/>
      <c r="I56" s="24"/>
    </row>
    <row r="57" spans="1:9" x14ac:dyDescent="0.2">
      <c r="A57" s="19" t="s">
        <v>136</v>
      </c>
      <c r="B57" s="19" t="s">
        <v>137</v>
      </c>
      <c r="C57" s="19" t="s">
        <v>138</v>
      </c>
      <c r="D57" s="23">
        <v>6400</v>
      </c>
      <c r="E57" s="20">
        <v>91.993600000000001</v>
      </c>
      <c r="F57" s="21">
        <v>0.157326612745921</v>
      </c>
      <c r="G57" s="20">
        <v>-92.294399999999996</v>
      </c>
      <c r="H57" s="20">
        <v>-0.15784103815284001</v>
      </c>
      <c r="I57" s="24"/>
    </row>
    <row r="58" spans="1:9" x14ac:dyDescent="0.2">
      <c r="A58" s="19" t="s">
        <v>139</v>
      </c>
      <c r="B58" s="19" t="s">
        <v>140</v>
      </c>
      <c r="C58" s="19" t="s">
        <v>141</v>
      </c>
      <c r="D58" s="23">
        <v>8000</v>
      </c>
      <c r="E58" s="20">
        <v>90.98</v>
      </c>
      <c r="F58" s="21">
        <v>0.155593163302924</v>
      </c>
      <c r="G58" s="20"/>
      <c r="H58" s="20"/>
      <c r="I58" s="24"/>
    </row>
    <row r="59" spans="1:9" x14ac:dyDescent="0.2">
      <c r="A59" s="19" t="s">
        <v>142</v>
      </c>
      <c r="B59" s="19" t="s">
        <v>143</v>
      </c>
      <c r="C59" s="19" t="s">
        <v>25</v>
      </c>
      <c r="D59" s="23">
        <v>5000</v>
      </c>
      <c r="E59" s="20">
        <v>88.784999999999997</v>
      </c>
      <c r="F59" s="21">
        <v>0.151839294392725</v>
      </c>
      <c r="G59" s="20"/>
      <c r="H59" s="20"/>
      <c r="I59" s="24"/>
    </row>
    <row r="60" spans="1:9" x14ac:dyDescent="0.2">
      <c r="A60" s="19" t="s">
        <v>144</v>
      </c>
      <c r="B60" s="19" t="s">
        <v>145</v>
      </c>
      <c r="C60" s="19" t="s">
        <v>146</v>
      </c>
      <c r="D60" s="23">
        <v>32000</v>
      </c>
      <c r="E60" s="20">
        <v>84.591999999999999</v>
      </c>
      <c r="F60" s="21">
        <v>0.144668464169278</v>
      </c>
      <c r="G60" s="20"/>
      <c r="H60" s="20"/>
      <c r="I60" s="24"/>
    </row>
    <row r="61" spans="1:9" x14ac:dyDescent="0.2">
      <c r="A61" s="19" t="s">
        <v>147</v>
      </c>
      <c r="B61" s="19" t="s">
        <v>148</v>
      </c>
      <c r="C61" s="19" t="s">
        <v>99</v>
      </c>
      <c r="D61" s="23">
        <v>4360</v>
      </c>
      <c r="E61" s="20">
        <v>83.129940000000005</v>
      </c>
      <c r="F61" s="21">
        <v>0.142168062538825</v>
      </c>
      <c r="G61" s="20"/>
      <c r="H61" s="20"/>
      <c r="I61" s="24"/>
    </row>
    <row r="62" spans="1:9" x14ac:dyDescent="0.2">
      <c r="A62" s="19" t="s">
        <v>149</v>
      </c>
      <c r="B62" s="19" t="s">
        <v>150</v>
      </c>
      <c r="C62" s="19" t="s">
        <v>79</v>
      </c>
      <c r="D62" s="23">
        <v>12000</v>
      </c>
      <c r="E62" s="20">
        <v>83.052000000000007</v>
      </c>
      <c r="F62" s="21">
        <v>0.14203477026417299</v>
      </c>
      <c r="G62" s="20"/>
      <c r="H62" s="20"/>
      <c r="I62" s="24"/>
    </row>
    <row r="63" spans="1:9" x14ac:dyDescent="0.2">
      <c r="A63" s="19" t="s">
        <v>151</v>
      </c>
      <c r="B63" s="19" t="s">
        <v>152</v>
      </c>
      <c r="C63" s="19" t="s">
        <v>128</v>
      </c>
      <c r="D63" s="23">
        <v>14000</v>
      </c>
      <c r="E63" s="20">
        <v>69.16</v>
      </c>
      <c r="F63" s="21">
        <v>0.11827679901110399</v>
      </c>
      <c r="G63" s="20"/>
      <c r="H63" s="20"/>
      <c r="I63" s="24"/>
    </row>
    <row r="64" spans="1:9" x14ac:dyDescent="0.2">
      <c r="A64" s="19" t="s">
        <v>153</v>
      </c>
      <c r="B64" s="19" t="s">
        <v>154</v>
      </c>
      <c r="C64" s="19" t="s">
        <v>25</v>
      </c>
      <c r="D64" s="23">
        <v>6500</v>
      </c>
      <c r="E64" s="20">
        <v>50.979500000000002</v>
      </c>
      <c r="F64" s="21">
        <v>8.71846743086548E-2</v>
      </c>
      <c r="G64" s="20"/>
      <c r="H64" s="20"/>
      <c r="I64" s="24"/>
    </row>
    <row r="65" spans="1:9" x14ac:dyDescent="0.2">
      <c r="A65" s="18" t="s">
        <v>155</v>
      </c>
      <c r="B65" s="18"/>
      <c r="C65" s="18"/>
      <c r="D65" s="18"/>
      <c r="E65" s="25">
        <f>SUM(E7:E64)</f>
        <v>38622.391018000002</v>
      </c>
      <c r="F65" s="26">
        <f>SUM(F7:F64)</f>
        <v>66.051659626435054</v>
      </c>
      <c r="G65" s="25">
        <f>SUM(G7:G64)</f>
        <v>-28715.954687499987</v>
      </c>
      <c r="H65" s="25">
        <f>SUM(H7:H64)</f>
        <v>-49.109762882958407</v>
      </c>
      <c r="I65" s="18"/>
    </row>
    <row r="66" spans="1:9" x14ac:dyDescent="0.2">
      <c r="A66" s="19"/>
      <c r="B66" s="19"/>
      <c r="C66" s="19"/>
      <c r="D66" s="19"/>
      <c r="E66" s="20"/>
      <c r="F66" s="21"/>
      <c r="G66" s="20"/>
      <c r="H66" s="19"/>
      <c r="I66" s="19"/>
    </row>
    <row r="67" spans="1:9" x14ac:dyDescent="0.2">
      <c r="A67" s="18" t="s">
        <v>156</v>
      </c>
      <c r="B67" s="19"/>
      <c r="C67" s="19"/>
      <c r="D67" s="19"/>
      <c r="E67" s="20"/>
      <c r="F67" s="21"/>
      <c r="G67" s="20"/>
      <c r="H67" s="19"/>
      <c r="I67" s="19"/>
    </row>
    <row r="68" spans="1:9" x14ac:dyDescent="0.2">
      <c r="A68" s="18" t="s">
        <v>12</v>
      </c>
      <c r="B68" s="19"/>
      <c r="C68" s="19"/>
      <c r="D68" s="19"/>
      <c r="E68" s="20"/>
      <c r="F68" s="21"/>
      <c r="G68" s="20"/>
      <c r="H68" s="19"/>
      <c r="I68" s="19"/>
    </row>
    <row r="69" spans="1:9" x14ac:dyDescent="0.2">
      <c r="A69" s="19" t="s">
        <v>157</v>
      </c>
      <c r="B69" s="19" t="s">
        <v>158</v>
      </c>
      <c r="C69" s="19" t="s">
        <v>159</v>
      </c>
      <c r="D69" s="23">
        <v>3000</v>
      </c>
      <c r="E69" s="20">
        <v>3048.7331310999998</v>
      </c>
      <c r="F69" s="21">
        <v>5.2139154971892401</v>
      </c>
      <c r="G69" s="24"/>
      <c r="H69" s="24"/>
      <c r="I69" s="24">
        <v>8.0403000000000002</v>
      </c>
    </row>
    <row r="70" spans="1:9" x14ac:dyDescent="0.2">
      <c r="A70" s="19" t="s">
        <v>160</v>
      </c>
      <c r="B70" s="19" t="s">
        <v>161</v>
      </c>
      <c r="C70" s="19" t="s">
        <v>162</v>
      </c>
      <c r="D70" s="23">
        <v>2500</v>
      </c>
      <c r="E70" s="20">
        <v>2505.7970205000001</v>
      </c>
      <c r="F70" s="21">
        <v>4.2853911300795504</v>
      </c>
      <c r="G70" s="24"/>
      <c r="H70" s="24"/>
      <c r="I70" s="24">
        <v>7.915</v>
      </c>
    </row>
    <row r="71" spans="1:9" x14ac:dyDescent="0.2">
      <c r="A71" s="19" t="s">
        <v>163</v>
      </c>
      <c r="B71" s="19" t="s">
        <v>164</v>
      </c>
      <c r="C71" s="19" t="s">
        <v>165</v>
      </c>
      <c r="D71" s="23">
        <v>2500</v>
      </c>
      <c r="E71" s="20">
        <v>2501.3796917999998</v>
      </c>
      <c r="F71" s="21">
        <v>4.2778366549665297</v>
      </c>
      <c r="G71" s="24"/>
      <c r="H71" s="24"/>
      <c r="I71" s="24">
        <v>7.6600999999999999</v>
      </c>
    </row>
    <row r="72" spans="1:9" x14ac:dyDescent="0.2">
      <c r="A72" s="19" t="s">
        <v>166</v>
      </c>
      <c r="B72" s="19" t="s">
        <v>167</v>
      </c>
      <c r="C72" s="19" t="s">
        <v>168</v>
      </c>
      <c r="D72" s="23">
        <v>1000</v>
      </c>
      <c r="E72" s="20">
        <v>1057.2578306</v>
      </c>
      <c r="F72" s="21">
        <v>1.80811266530931</v>
      </c>
      <c r="G72" s="24"/>
      <c r="H72" s="24"/>
      <c r="I72" s="24">
        <v>7.6849999999999996</v>
      </c>
    </row>
    <row r="73" spans="1:9" x14ac:dyDescent="0.2">
      <c r="A73" s="18" t="s">
        <v>155</v>
      </c>
      <c r="B73" s="18"/>
      <c r="C73" s="18"/>
      <c r="D73" s="18"/>
      <c r="E73" s="25">
        <f>SUM(E68:E72)</f>
        <v>9113.1676740000003</v>
      </c>
      <c r="F73" s="26">
        <f>SUM(F68:F72)</f>
        <v>15.58525594754463</v>
      </c>
      <c r="G73" s="25"/>
      <c r="H73" s="18"/>
      <c r="I73" s="18"/>
    </row>
    <row r="74" spans="1:9" x14ac:dyDescent="0.2">
      <c r="A74" s="19"/>
      <c r="B74" s="19"/>
      <c r="C74" s="19"/>
      <c r="D74" s="19"/>
      <c r="E74" s="20"/>
      <c r="F74" s="21"/>
      <c r="G74" s="20"/>
      <c r="H74" s="19"/>
      <c r="I74" s="19"/>
    </row>
    <row r="75" spans="1:9" x14ac:dyDescent="0.2">
      <c r="A75" s="18" t="s">
        <v>169</v>
      </c>
      <c r="B75" s="19"/>
      <c r="C75" s="19"/>
      <c r="D75" s="19"/>
      <c r="E75" s="20"/>
      <c r="F75" s="21"/>
      <c r="G75" s="20"/>
      <c r="H75" s="19"/>
      <c r="I75" s="19"/>
    </row>
    <row r="76" spans="1:9" x14ac:dyDescent="0.2">
      <c r="A76" s="18" t="s">
        <v>170</v>
      </c>
      <c r="B76" s="19"/>
      <c r="C76" s="19"/>
      <c r="D76" s="19"/>
      <c r="E76" s="20"/>
      <c r="F76" s="21"/>
      <c r="G76" s="20"/>
      <c r="H76" s="19"/>
      <c r="I76" s="19"/>
    </row>
    <row r="77" spans="1:9" x14ac:dyDescent="0.2">
      <c r="A77" s="19" t="s">
        <v>171</v>
      </c>
      <c r="B77" s="19" t="s">
        <v>172</v>
      </c>
      <c r="C77" s="19" t="s">
        <v>173</v>
      </c>
      <c r="D77" s="23">
        <v>1000000</v>
      </c>
      <c r="E77" s="20">
        <v>956.70699999999999</v>
      </c>
      <c r="F77" s="21">
        <v>1.63615155511157</v>
      </c>
      <c r="G77" s="24"/>
      <c r="H77" s="24"/>
      <c r="I77" s="24">
        <v>6.9987000000000004</v>
      </c>
    </row>
    <row r="78" spans="1:9" x14ac:dyDescent="0.2">
      <c r="A78" s="18" t="s">
        <v>155</v>
      </c>
      <c r="B78" s="18"/>
      <c r="C78" s="18"/>
      <c r="D78" s="18"/>
      <c r="E78" s="25">
        <f>SUM(E76:E77)</f>
        <v>956.70699999999999</v>
      </c>
      <c r="F78" s="26">
        <f>SUM(F76:F77)</f>
        <v>1.63615155511157</v>
      </c>
      <c r="G78" s="25"/>
      <c r="H78" s="18"/>
      <c r="I78" s="18"/>
    </row>
    <row r="79" spans="1:9" x14ac:dyDescent="0.2">
      <c r="A79" s="19"/>
      <c r="B79" s="19"/>
      <c r="C79" s="19"/>
      <c r="D79" s="19"/>
      <c r="E79" s="20"/>
      <c r="F79" s="21"/>
      <c r="G79" s="20"/>
      <c r="H79" s="19"/>
      <c r="I79" s="19"/>
    </row>
    <row r="80" spans="1:9" x14ac:dyDescent="0.2">
      <c r="A80" s="18" t="s">
        <v>174</v>
      </c>
      <c r="B80" s="19"/>
      <c r="C80" s="19"/>
      <c r="D80" s="19"/>
      <c r="E80" s="20"/>
      <c r="F80" s="21"/>
      <c r="G80" s="20"/>
      <c r="H80" s="19"/>
      <c r="I80" s="19"/>
    </row>
    <row r="81" spans="1:9" x14ac:dyDescent="0.2">
      <c r="A81" s="19" t="s">
        <v>175</v>
      </c>
      <c r="B81" s="19" t="s">
        <v>176</v>
      </c>
      <c r="C81" s="19" t="s">
        <v>173</v>
      </c>
      <c r="D81" s="23">
        <v>2500000</v>
      </c>
      <c r="E81" s="20">
        <v>2549.2511110999999</v>
      </c>
      <c r="F81" s="21">
        <v>4.3597059181088502</v>
      </c>
      <c r="G81" s="24"/>
      <c r="H81" s="24"/>
      <c r="I81" s="24">
        <v>7.1711752612499797</v>
      </c>
    </row>
    <row r="82" spans="1:9" x14ac:dyDescent="0.2">
      <c r="A82" s="19" t="s">
        <v>177</v>
      </c>
      <c r="B82" s="19" t="s">
        <v>178</v>
      </c>
      <c r="C82" s="19" t="s">
        <v>173</v>
      </c>
      <c r="D82" s="23">
        <v>1000000</v>
      </c>
      <c r="E82" s="20">
        <v>1010.1276667</v>
      </c>
      <c r="F82" s="21">
        <v>1.72751109036772</v>
      </c>
      <c r="G82" s="24"/>
      <c r="H82" s="24"/>
      <c r="I82" s="24">
        <v>7.1768221953125</v>
      </c>
    </row>
    <row r="83" spans="1:9" x14ac:dyDescent="0.2">
      <c r="A83" s="19" t="s">
        <v>179</v>
      </c>
      <c r="B83" s="19" t="s">
        <v>180</v>
      </c>
      <c r="C83" s="19" t="s">
        <v>173</v>
      </c>
      <c r="D83" s="23">
        <v>500000</v>
      </c>
      <c r="E83" s="20">
        <v>515.16227779999997</v>
      </c>
      <c r="F83" s="21">
        <v>0.88102581245594302</v>
      </c>
      <c r="G83" s="24"/>
      <c r="H83" s="24"/>
      <c r="I83" s="24">
        <v>7.1674636153124904</v>
      </c>
    </row>
    <row r="84" spans="1:9" x14ac:dyDescent="0.2">
      <c r="A84" s="18" t="s">
        <v>155</v>
      </c>
      <c r="B84" s="18"/>
      <c r="C84" s="18"/>
      <c r="D84" s="18"/>
      <c r="E84" s="25">
        <f>SUM(E81:E83)</f>
        <v>4074.5410555999997</v>
      </c>
      <c r="F84" s="26">
        <f>SUM(F81:F83)</f>
        <v>6.9682428209325131</v>
      </c>
      <c r="G84" s="25"/>
      <c r="H84" s="18"/>
      <c r="I84" s="18"/>
    </row>
    <row r="85" spans="1:9" x14ac:dyDescent="0.2">
      <c r="A85" s="19"/>
      <c r="B85" s="19"/>
      <c r="C85" s="19"/>
      <c r="D85" s="19"/>
      <c r="E85" s="20"/>
      <c r="F85" s="21"/>
      <c r="G85" s="20"/>
      <c r="H85" s="19"/>
      <c r="I85" s="19"/>
    </row>
    <row r="86" spans="1:9" x14ac:dyDescent="0.2">
      <c r="A86" s="18" t="s">
        <v>181</v>
      </c>
      <c r="B86" s="18"/>
      <c r="C86" s="18"/>
      <c r="D86" s="18"/>
      <c r="E86" s="25">
        <f>E65+E73+E78+E84</f>
        <v>52766.806747600007</v>
      </c>
      <c r="F86" s="26">
        <f>F65+F73+F78+F84</f>
        <v>90.241309950023762</v>
      </c>
      <c r="G86" s="25"/>
      <c r="H86" s="18"/>
      <c r="I86" s="18"/>
    </row>
    <row r="87" spans="1:9" x14ac:dyDescent="0.2">
      <c r="A87" s="18"/>
      <c r="B87" s="18"/>
      <c r="C87" s="18"/>
      <c r="D87" s="18"/>
      <c r="E87" s="25"/>
      <c r="F87" s="26"/>
      <c r="G87" s="25"/>
      <c r="H87" s="18"/>
      <c r="I87" s="18"/>
    </row>
    <row r="88" spans="1:9" x14ac:dyDescent="0.2">
      <c r="A88" s="18" t="s">
        <v>182</v>
      </c>
      <c r="B88" s="18"/>
      <c r="C88" s="18"/>
      <c r="D88" s="18"/>
      <c r="E88" s="27">
        <v>4159.4375375</v>
      </c>
      <c r="F88" s="27">
        <f>E88/E92*100</f>
        <v>7.1134320072603856</v>
      </c>
      <c r="G88" s="25"/>
      <c r="H88" s="18"/>
      <c r="I88" s="18"/>
    </row>
    <row r="89" spans="1:9" x14ac:dyDescent="0.2">
      <c r="A89" s="18"/>
      <c r="B89" s="18"/>
      <c r="C89" s="18"/>
      <c r="D89" s="18"/>
      <c r="E89" s="25"/>
      <c r="F89" s="26"/>
      <c r="G89" s="25"/>
      <c r="H89" s="18"/>
      <c r="I89" s="18"/>
    </row>
    <row r="90" spans="1:9" x14ac:dyDescent="0.2">
      <c r="A90" s="18" t="s">
        <v>183</v>
      </c>
      <c r="B90" s="18"/>
      <c r="C90" s="18"/>
      <c r="D90" s="18"/>
      <c r="E90" s="25">
        <f>E92-(E65+E73+E78+E84+E88)</f>
        <v>1546.7618988999893</v>
      </c>
      <c r="F90" s="26">
        <f>F92-(F65+F73+F78+F84+F88)</f>
        <v>2.6452580427158523</v>
      </c>
      <c r="G90" s="25"/>
      <c r="H90" s="18"/>
      <c r="I90" s="18"/>
    </row>
    <row r="91" spans="1:9" x14ac:dyDescent="0.2">
      <c r="A91" s="19"/>
      <c r="B91" s="19"/>
      <c r="C91" s="19"/>
      <c r="D91" s="19"/>
      <c r="E91" s="20"/>
      <c r="F91" s="21"/>
      <c r="G91" s="20"/>
      <c r="H91" s="19"/>
      <c r="I91" s="19"/>
    </row>
    <row r="92" spans="1:9" x14ac:dyDescent="0.2">
      <c r="A92" s="28" t="s">
        <v>184</v>
      </c>
      <c r="B92" s="28"/>
      <c r="C92" s="28"/>
      <c r="D92" s="28"/>
      <c r="E92" s="29">
        <v>58473.006183999998</v>
      </c>
      <c r="F92" s="30">
        <v>100</v>
      </c>
      <c r="G92" s="29"/>
      <c r="H92" s="28"/>
      <c r="I92" s="28"/>
    </row>
    <row r="94" spans="1:9" x14ac:dyDescent="0.2">
      <c r="A94" s="31" t="s">
        <v>185</v>
      </c>
    </row>
    <row r="96" spans="1:9" x14ac:dyDescent="0.2">
      <c r="A96" s="31" t="s">
        <v>186</v>
      </c>
    </row>
    <row r="97" spans="1:4" x14ac:dyDescent="0.2">
      <c r="A97" s="31" t="s">
        <v>187</v>
      </c>
    </row>
    <row r="98" spans="1:4" x14ac:dyDescent="0.2">
      <c r="A98" s="31" t="s">
        <v>188</v>
      </c>
      <c r="B98" s="31"/>
      <c r="C98" s="33" t="s">
        <v>189</v>
      </c>
      <c r="D98" s="31" t="s">
        <v>190</v>
      </c>
    </row>
    <row r="99" spans="1:4" x14ac:dyDescent="0.2">
      <c r="A99" s="22" t="s">
        <v>191</v>
      </c>
      <c r="C99" s="34">
        <v>14.302300000000001</v>
      </c>
      <c r="D99" s="34">
        <v>15.1219</v>
      </c>
    </row>
    <row r="100" spans="1:4" x14ac:dyDescent="0.2">
      <c r="A100" s="22" t="s">
        <v>192</v>
      </c>
      <c r="C100" s="34">
        <v>12.3741</v>
      </c>
      <c r="D100" s="34">
        <v>13.083299999999999</v>
      </c>
    </row>
    <row r="101" spans="1:4" x14ac:dyDescent="0.2">
      <c r="A101" s="22" t="s">
        <v>193</v>
      </c>
      <c r="C101" s="34">
        <v>12.1859</v>
      </c>
      <c r="D101" s="34">
        <v>12.8843</v>
      </c>
    </row>
    <row r="102" spans="1:4" x14ac:dyDescent="0.2">
      <c r="A102" s="22" t="s">
        <v>194</v>
      </c>
      <c r="C102" s="34">
        <v>11.4869</v>
      </c>
      <c r="D102" s="34">
        <v>12.042999999999999</v>
      </c>
    </row>
    <row r="103" spans="1:4" x14ac:dyDescent="0.2">
      <c r="A103" s="22" t="s">
        <v>195</v>
      </c>
      <c r="C103" s="34">
        <v>15.4322</v>
      </c>
      <c r="D103" s="34">
        <v>16.3767</v>
      </c>
    </row>
    <row r="104" spans="1:4" x14ac:dyDescent="0.2">
      <c r="A104" s="22" t="s">
        <v>196</v>
      </c>
      <c r="C104" s="34">
        <v>13.413500000000001</v>
      </c>
      <c r="D104" s="34">
        <v>14.2338</v>
      </c>
    </row>
    <row r="105" spans="1:4" x14ac:dyDescent="0.2">
      <c r="A105" s="22" t="s">
        <v>197</v>
      </c>
      <c r="C105" s="34">
        <v>12.763500000000001</v>
      </c>
      <c r="D105" s="34">
        <v>13.481299999999999</v>
      </c>
    </row>
    <row r="106" spans="1:4" x14ac:dyDescent="0.2">
      <c r="A106" s="22" t="s">
        <v>198</v>
      </c>
      <c r="C106" s="34">
        <v>12.5185</v>
      </c>
      <c r="D106" s="34">
        <v>13.196899999999999</v>
      </c>
    </row>
    <row r="108" spans="1:4" x14ac:dyDescent="0.2">
      <c r="A108" s="31" t="s">
        <v>199</v>
      </c>
    </row>
    <row r="109" spans="1:4" x14ac:dyDescent="0.2">
      <c r="A109" s="35" t="s">
        <v>200</v>
      </c>
      <c r="B109" s="36"/>
      <c r="C109" s="37" t="s">
        <v>201</v>
      </c>
    </row>
    <row r="110" spans="1:4" x14ac:dyDescent="0.2">
      <c r="A110" s="38" t="s">
        <v>193</v>
      </c>
      <c r="B110" s="39"/>
      <c r="C110" s="40">
        <v>2.5000000000000001E-2</v>
      </c>
    </row>
    <row r="111" spans="1:4" x14ac:dyDescent="0.2">
      <c r="A111" s="38" t="s">
        <v>194</v>
      </c>
      <c r="B111" s="39"/>
      <c r="C111" s="40">
        <v>0.1</v>
      </c>
    </row>
    <row r="112" spans="1:4" x14ac:dyDescent="0.2">
      <c r="A112" s="38" t="s">
        <v>197</v>
      </c>
      <c r="B112" s="39"/>
      <c r="C112" s="40">
        <v>0.06</v>
      </c>
    </row>
    <row r="113" spans="1:9" x14ac:dyDescent="0.2">
      <c r="A113" s="38" t="s">
        <v>198</v>
      </c>
      <c r="B113" s="39"/>
      <c r="C113" s="40">
        <v>8.5000000000000006E-2</v>
      </c>
    </row>
    <row r="114" spans="1:9" x14ac:dyDescent="0.2">
      <c r="A114" s="22" t="s">
        <v>202</v>
      </c>
    </row>
    <row r="115" spans="1:9" x14ac:dyDescent="0.2">
      <c r="A115" s="22" t="s">
        <v>203</v>
      </c>
    </row>
    <row r="117" spans="1:9" x14ac:dyDescent="0.2">
      <c r="A117" s="31" t="s">
        <v>204</v>
      </c>
      <c r="D117" s="41" t="s">
        <v>205</v>
      </c>
    </row>
    <row r="119" spans="1:9" x14ac:dyDescent="0.2">
      <c r="A119" s="31" t="s">
        <v>206</v>
      </c>
      <c r="D119" s="41">
        <f>ABS(+H65)</f>
        <v>49.109762882958407</v>
      </c>
    </row>
    <row r="121" spans="1:9" x14ac:dyDescent="0.2">
      <c r="A121" s="31" t="s">
        <v>207</v>
      </c>
      <c r="D121" s="42">
        <v>3.4047999999999998</v>
      </c>
    </row>
    <row r="123" spans="1:9" x14ac:dyDescent="0.2">
      <c r="A123" s="31" t="s">
        <v>208</v>
      </c>
      <c r="D123" s="41">
        <v>3.9021050499441801</v>
      </c>
      <c r="E123" s="6" t="s">
        <v>209</v>
      </c>
    </row>
    <row r="125" spans="1:9" x14ac:dyDescent="0.2">
      <c r="A125" s="31" t="s">
        <v>210</v>
      </c>
      <c r="D125" s="33" t="s">
        <v>211</v>
      </c>
    </row>
    <row r="127" spans="1:9" x14ac:dyDescent="0.2">
      <c r="A127" s="31" t="s">
        <v>212</v>
      </c>
      <c r="F127" s="6"/>
      <c r="H127" s="6"/>
      <c r="I127" s="6"/>
    </row>
    <row r="128" spans="1:9" x14ac:dyDescent="0.2">
      <c r="A128" s="43"/>
      <c r="F128" s="6"/>
      <c r="H128" s="6"/>
      <c r="I128" s="6"/>
    </row>
    <row r="129" spans="1:9" x14ac:dyDescent="0.2">
      <c r="A129" s="44" t="s">
        <v>213</v>
      </c>
      <c r="F129" s="6"/>
      <c r="H129" s="6"/>
      <c r="I129" s="6"/>
    </row>
    <row r="130" spans="1:9" x14ac:dyDescent="0.2">
      <c r="A130" s="45"/>
      <c r="F130" s="6"/>
      <c r="H130" s="6"/>
      <c r="I130" s="6"/>
    </row>
    <row r="131" spans="1:9" x14ac:dyDescent="0.2">
      <c r="A131" s="46"/>
      <c r="F131" s="6"/>
      <c r="H131" s="6"/>
      <c r="I131" s="6"/>
    </row>
    <row r="132" spans="1:9" x14ac:dyDescent="0.2">
      <c r="A132" s="46"/>
      <c r="F132" s="6"/>
      <c r="H132" s="6"/>
      <c r="I132" s="6"/>
    </row>
    <row r="133" spans="1:9" x14ac:dyDescent="0.2">
      <c r="A133" s="46"/>
      <c r="F133" s="6"/>
      <c r="H133" s="6"/>
      <c r="I133" s="6"/>
    </row>
    <row r="134" spans="1:9" x14ac:dyDescent="0.2">
      <c r="A134" s="46"/>
      <c r="F134" s="6"/>
      <c r="H134" s="6"/>
      <c r="I134" s="6"/>
    </row>
    <row r="135" spans="1:9" x14ac:dyDescent="0.2">
      <c r="A135" s="46"/>
      <c r="F135" s="6"/>
      <c r="H135" s="6"/>
      <c r="I135" s="6"/>
    </row>
    <row r="136" spans="1:9" x14ac:dyDescent="0.2">
      <c r="A136" s="46"/>
      <c r="F136" s="6"/>
      <c r="H136" s="6"/>
      <c r="I136" s="6"/>
    </row>
    <row r="137" spans="1:9" x14ac:dyDescent="0.2">
      <c r="A137" s="46"/>
      <c r="F137" s="6"/>
      <c r="H137" s="6"/>
      <c r="I137" s="6"/>
    </row>
    <row r="138" spans="1:9" x14ac:dyDescent="0.2">
      <c r="A138" s="46"/>
      <c r="F138" s="6"/>
      <c r="H138" s="6"/>
      <c r="I138" s="6"/>
    </row>
    <row r="139" spans="1:9" x14ac:dyDescent="0.2">
      <c r="A139" s="46"/>
      <c r="F139" s="6"/>
      <c r="H139" s="6"/>
      <c r="I139" s="6"/>
    </row>
    <row r="140" spans="1:9" x14ac:dyDescent="0.2">
      <c r="A140" s="46"/>
      <c r="F140" s="6"/>
      <c r="H140" s="6"/>
      <c r="I140" s="6"/>
    </row>
    <row r="141" spans="1:9" x14ac:dyDescent="0.2">
      <c r="A141" s="46"/>
      <c r="F141" s="6"/>
      <c r="H141" s="6"/>
      <c r="I141" s="6"/>
    </row>
    <row r="142" spans="1:9" x14ac:dyDescent="0.2">
      <c r="A142" s="44" t="s">
        <v>214</v>
      </c>
      <c r="F142" s="6"/>
      <c r="H142" s="6"/>
      <c r="I142" s="6"/>
    </row>
    <row r="143" spans="1:9" x14ac:dyDescent="0.2">
      <c r="A143" s="46"/>
      <c r="F143" s="6"/>
      <c r="H143" s="6"/>
      <c r="I143" s="6"/>
    </row>
    <row r="144" spans="1:9" x14ac:dyDescent="0.2">
      <c r="A144" s="44" t="s">
        <v>215</v>
      </c>
      <c r="F144" s="6"/>
      <c r="H144" s="6"/>
      <c r="I144" s="6"/>
    </row>
    <row r="145" spans="1:9" x14ac:dyDescent="0.2">
      <c r="A145" s="46"/>
      <c r="F145" s="6"/>
      <c r="H145" s="6"/>
      <c r="I145" s="6"/>
    </row>
    <row r="146" spans="1:9" x14ac:dyDescent="0.2">
      <c r="A146" s="46"/>
      <c r="F146" s="6"/>
      <c r="H146" s="6"/>
      <c r="I146" s="6"/>
    </row>
    <row r="147" spans="1:9" x14ac:dyDescent="0.2">
      <c r="A147" s="46"/>
      <c r="F147" s="6"/>
      <c r="H147" s="6"/>
      <c r="I147" s="6"/>
    </row>
    <row r="148" spans="1:9" x14ac:dyDescent="0.2">
      <c r="A148" s="46"/>
      <c r="F148" s="6"/>
      <c r="H148" s="6"/>
      <c r="I148" s="6"/>
    </row>
    <row r="149" spans="1:9" x14ac:dyDescent="0.2">
      <c r="A149" s="46"/>
      <c r="F149" s="6"/>
      <c r="H149" s="6"/>
      <c r="I149" s="6"/>
    </row>
    <row r="150" spans="1:9" x14ac:dyDescent="0.2">
      <c r="A150" s="46"/>
      <c r="F150" s="6"/>
      <c r="H150" s="6"/>
      <c r="I150" s="6"/>
    </row>
    <row r="151" spans="1:9" x14ac:dyDescent="0.2">
      <c r="A151" s="46"/>
      <c r="F151" s="6"/>
      <c r="H151" s="6"/>
      <c r="I151" s="6"/>
    </row>
    <row r="152" spans="1:9" x14ac:dyDescent="0.2">
      <c r="A152" s="46"/>
      <c r="F152" s="6"/>
      <c r="H152" s="6"/>
      <c r="I152" s="6"/>
    </row>
    <row r="153" spans="1:9" x14ac:dyDescent="0.2">
      <c r="A153" s="46"/>
      <c r="F153" s="6"/>
      <c r="H153" s="6"/>
      <c r="I153" s="6"/>
    </row>
    <row r="154" spans="1:9" x14ac:dyDescent="0.2">
      <c r="A154" s="46"/>
      <c r="F154" s="6"/>
      <c r="H154" s="6"/>
      <c r="I154" s="6"/>
    </row>
    <row r="155" spans="1:9" x14ac:dyDescent="0.2">
      <c r="A155" s="46"/>
      <c r="F155" s="6"/>
      <c r="H155" s="6"/>
      <c r="I155" s="6"/>
    </row>
    <row r="156" spans="1:9" x14ac:dyDescent="0.2">
      <c r="A156" s="46"/>
      <c r="F156" s="6"/>
      <c r="H156" s="6"/>
      <c r="I156" s="6"/>
    </row>
    <row r="157" spans="1:9" x14ac:dyDescent="0.2">
      <c r="A157" s="46"/>
      <c r="F157" s="6"/>
      <c r="H157" s="6"/>
      <c r="I157" s="6"/>
    </row>
    <row r="158" spans="1:9" x14ac:dyDescent="0.2">
      <c r="F158" s="6"/>
      <c r="H158" s="6"/>
      <c r="I158" s="6"/>
    </row>
    <row r="159" spans="1:9" x14ac:dyDescent="0.2">
      <c r="F159" s="6"/>
      <c r="H159" s="6"/>
      <c r="I159" s="6"/>
    </row>
  </sheetData>
  <mergeCells count="6">
    <mergeCell ref="A1:G1"/>
    <mergeCell ref="A109:B109"/>
    <mergeCell ref="A110:B110"/>
    <mergeCell ref="A111:B111"/>
    <mergeCell ref="A112:B112"/>
    <mergeCell ref="A113:B113"/>
  </mergeCells>
  <conditionalFormatting sqref="F2:F3 F5:F126 F262:F65536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Bhogte, Amey</dc:creator>
  <cp:lastModifiedBy>Bhogte, Amey</cp:lastModifiedBy>
  <dcterms:created xsi:type="dcterms:W3CDTF">2024-06-25T13:56:42Z</dcterms:created>
  <dcterms:modified xsi:type="dcterms:W3CDTF">2024-06-25T13:57:33Z</dcterms:modified>
</cp:coreProperties>
</file>