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YD18\FTS_India_AMC_FAIO\IND\SEBI Reports\2026-2027\May\Portfolio ISIN\Monthly\Final\"/>
    </mc:Choice>
  </mc:AlternateContent>
  <xr:revisionPtr revIDLastSave="0" documentId="13_ncr:1_{990C4691-A276-473F-A52A-0BC41E862041}" xr6:coauthVersionLast="47" xr6:coauthVersionMax="47" xr10:uidLastSave="{00000000-0000-0000-0000-000000000000}"/>
  <bookViews>
    <workbookView xWindow="-120" yWindow="-120" windowWidth="29040" windowHeight="15720" xr2:uid="{5CB69478-2009-432F-8820-79230A728618}"/>
  </bookViews>
  <sheets>
    <sheet name="SIELS" sheetId="1" r:id="rId1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3" i="1" l="1"/>
  <c r="F125" i="1" s="1"/>
  <c r="E121" i="1"/>
  <c r="G119" i="1"/>
  <c r="F119" i="1"/>
  <c r="F121" i="1" s="1"/>
  <c r="E119" i="1"/>
  <c r="E125" i="1" s="1"/>
  <c r="H118" i="1"/>
  <c r="H117" i="1"/>
  <c r="H119" i="1" s="1"/>
  <c r="D163" i="1" s="1"/>
</calcChain>
</file>

<file path=xl/sharedStrings.xml><?xml version="1.0" encoding="utf-8"?>
<sst xmlns="http://schemas.openxmlformats.org/spreadsheetml/2006/main" count="414" uniqueCount="324">
  <si>
    <t>Sapphire Equity Long-Short SIF</t>
  </si>
  <si>
    <t>Portfolio Statement as on May 29, 2026</t>
  </si>
  <si>
    <t>ISIN Number</t>
  </si>
  <si>
    <t>Name of the Instrument</t>
  </si>
  <si>
    <t>Industry Classification</t>
  </si>
  <si>
    <t>Quantity</t>
  </si>
  <si>
    <t>Market Value (including accrued interest, if any) (Rs. in Lakhs)</t>
  </si>
  <si>
    <t>% to Net Assets</t>
  </si>
  <si>
    <t>Outstanding position in Derivative Instruments (Rs. in Lakhs) Long / (Short)</t>
  </si>
  <si>
    <t>Outstanding derivative exposure as % to net assets Long / (Short)</t>
  </si>
  <si>
    <t>Equity &amp; Equity related</t>
  </si>
  <si>
    <t>(a) Listed / awaiting listing on Stock Exchanges</t>
  </si>
  <si>
    <t>INE040A01034</t>
  </si>
  <si>
    <t>HDFC Bank Ltd</t>
  </si>
  <si>
    <t>Banks</t>
  </si>
  <si>
    <t>INE090A01021</t>
  </si>
  <si>
    <t>ICICI Bank Ltd</t>
  </si>
  <si>
    <t>INE002A01018</t>
  </si>
  <si>
    <t>Reliance Industries Ltd</t>
  </si>
  <si>
    <t>Petroleum Products</t>
  </si>
  <si>
    <t>INE018A01030</t>
  </si>
  <si>
    <t>Larsen &amp; Toubro Ltd</t>
  </si>
  <si>
    <t>Construction</t>
  </si>
  <si>
    <t>INE009A01021</t>
  </si>
  <si>
    <t>Infosys Ltd</t>
  </si>
  <si>
    <t>IT - Software</t>
  </si>
  <si>
    <t>INE154A01025</t>
  </si>
  <si>
    <t>ITC Ltd</t>
  </si>
  <si>
    <t>Diversified FMCG</t>
  </si>
  <si>
    <t>INE101A01026</t>
  </si>
  <si>
    <t>Mahindra &amp; Mahindra Ltd</t>
  </si>
  <si>
    <t>Automobiles</t>
  </si>
  <si>
    <t>INE397D01024</t>
  </si>
  <si>
    <t>Bharti Airtel Ltd</t>
  </si>
  <si>
    <t>Telecom - Services</t>
  </si>
  <si>
    <t>INE238A01034</t>
  </si>
  <si>
    <t>Axis Bank Ltd</t>
  </si>
  <si>
    <t>INE062A01020</t>
  </si>
  <si>
    <t>State Bank of India</t>
  </si>
  <si>
    <t>INE118H01025</t>
  </si>
  <si>
    <t>BSE Ltd</t>
  </si>
  <si>
    <t>Capital Markets</t>
  </si>
  <si>
    <t>INE280A01028</t>
  </si>
  <si>
    <t>Titan Co Ltd</t>
  </si>
  <si>
    <t>Consumer Durables</t>
  </si>
  <si>
    <t>INE081A01020</t>
  </si>
  <si>
    <t>Tata Steel Ltd</t>
  </si>
  <si>
    <t>Ferrous Metals</t>
  </si>
  <si>
    <t>INE467B01029</t>
  </si>
  <si>
    <t>Tata Consultancy Services Ltd</t>
  </si>
  <si>
    <t>INE481G01011</t>
  </si>
  <si>
    <t>Ultratech Cement Ltd</t>
  </si>
  <si>
    <t>Cement &amp; Cement Products</t>
  </si>
  <si>
    <t>INE917I01010</t>
  </si>
  <si>
    <t>Bajaj Auto Ltd</t>
  </si>
  <si>
    <t>INE239A01024</t>
  </si>
  <si>
    <t>Nestle India Ltd</t>
  </si>
  <si>
    <t>Food Products</t>
  </si>
  <si>
    <t>INE298A01020</t>
  </si>
  <si>
    <t>Cummins India Ltd</t>
  </si>
  <si>
    <t>Industrial Products</t>
  </si>
  <si>
    <t>INE237A01036</t>
  </si>
  <si>
    <t>Kotak Mahindra Bank Ltd</t>
  </si>
  <si>
    <t>INE775A01035</t>
  </si>
  <si>
    <t>Samvardhana Motherson International Ltd</t>
  </si>
  <si>
    <t>Auto Components</t>
  </si>
  <si>
    <t>INE947Q01028</t>
  </si>
  <si>
    <t>Laurus Labs Ltd</t>
  </si>
  <si>
    <t>Pharmaceuticals &amp; Biotechnology</t>
  </si>
  <si>
    <t>INE155A01022</t>
  </si>
  <si>
    <t>Tata Motors Passenger Vehicles Ltd</t>
  </si>
  <si>
    <t>INE213A01029</t>
  </si>
  <si>
    <t>Oil &amp; Natural Gas Corporation Ltd</t>
  </si>
  <si>
    <t>Oil</t>
  </si>
  <si>
    <t>INE343H01029</t>
  </si>
  <si>
    <t>Solar Industries India Ltd</t>
  </si>
  <si>
    <t>Chemicals &amp; Petrochemicals</t>
  </si>
  <si>
    <t>INE121J01017</t>
  </si>
  <si>
    <t>Indus Towers Ltd</t>
  </si>
  <si>
    <t>INE263A01024</t>
  </si>
  <si>
    <t>Bharat Electronics Ltd</t>
  </si>
  <si>
    <t>Aerospace &amp; Defense</t>
  </si>
  <si>
    <t>INE814H01029</t>
  </si>
  <si>
    <t>Adani Power Ltd</t>
  </si>
  <si>
    <t>Power</t>
  </si>
  <si>
    <t>INE414G01012</t>
  </si>
  <si>
    <t>Muthoot Finance Ltd</t>
  </si>
  <si>
    <t>Finance</t>
  </si>
  <si>
    <t>INE038A01020</t>
  </si>
  <si>
    <t>Hindalco Industries Ltd</t>
  </si>
  <si>
    <t>Non - Ferrous Metals</t>
  </si>
  <si>
    <t>INE200A01026</t>
  </si>
  <si>
    <t>Ge Vernova T&amp;D India Ltd</t>
  </si>
  <si>
    <t>Electrical Equipment</t>
  </si>
  <si>
    <t>INE134E01011</t>
  </si>
  <si>
    <t>Power Finance Corporation Ltd</t>
  </si>
  <si>
    <t>INE326A01037</t>
  </si>
  <si>
    <t>Lupin Ltd</t>
  </si>
  <si>
    <t>INE1TAE01010</t>
  </si>
  <si>
    <t>Tata Motors Ltd</t>
  </si>
  <si>
    <t>Agricultural, Commercial &amp; Construction Vehicles</t>
  </si>
  <si>
    <t>INE07Y701011</t>
  </si>
  <si>
    <t>Hitachi Energy India Ltd</t>
  </si>
  <si>
    <t>INE028A01039</t>
  </si>
  <si>
    <t>Bank of Baroda</t>
  </si>
  <si>
    <t>INE118A01012</t>
  </si>
  <si>
    <t>Bajaj Holdings &amp; Investment Ltd</t>
  </si>
  <si>
    <t>INE406A01037</t>
  </si>
  <si>
    <t>Aurobindo Pharma Ltd</t>
  </si>
  <si>
    <t>INE476A01022</t>
  </si>
  <si>
    <t>Canara Bank</t>
  </si>
  <si>
    <t>INE455K01017</t>
  </si>
  <si>
    <t>Polycab India Ltd</t>
  </si>
  <si>
    <t>INE216A01030</t>
  </si>
  <si>
    <t>Britannia Industries Ltd</t>
  </si>
  <si>
    <t>INE158A01026</t>
  </si>
  <si>
    <t>Hero MotoCorp Ltd</t>
  </si>
  <si>
    <t>INE935A01035</t>
  </si>
  <si>
    <t>Glenmark Pharmaceuticals Ltd</t>
  </si>
  <si>
    <t>INE061F01013</t>
  </si>
  <si>
    <t>Fortis Healthcare Ltd</t>
  </si>
  <si>
    <t>Healthcare Services</t>
  </si>
  <si>
    <t>INE372A01015</t>
  </si>
  <si>
    <t>Apar Industries Ltd</t>
  </si>
  <si>
    <t>INE572A01036</t>
  </si>
  <si>
    <t>J.B. Chemicals &amp; Pharmaceuticals Ltd</t>
  </si>
  <si>
    <t>INE692A01016</t>
  </si>
  <si>
    <t>Union Bank Of India</t>
  </si>
  <si>
    <t>INE036D01028</t>
  </si>
  <si>
    <t>Karur Vysya Bank Ltd</t>
  </si>
  <si>
    <t>INE016A01026</t>
  </si>
  <si>
    <t>Dabur India Ltd</t>
  </si>
  <si>
    <t>Personal Products</t>
  </si>
  <si>
    <t>INE259A01022</t>
  </si>
  <si>
    <t>Colgate Palmolive (India) Ltd</t>
  </si>
  <si>
    <t>INE457A01014</t>
  </si>
  <si>
    <t>Bank Of Maharashtra</t>
  </si>
  <si>
    <t>INE115A01026</t>
  </si>
  <si>
    <t>LIC Housing Finance Ltd</t>
  </si>
  <si>
    <t>INE084A01016</t>
  </si>
  <si>
    <t>Bank of India</t>
  </si>
  <si>
    <t>INE020B01018</t>
  </si>
  <si>
    <t>REC Ltd</t>
  </si>
  <si>
    <t>INE745G01043</t>
  </si>
  <si>
    <t>Multi Commodity Exchange Of India Ltd</t>
  </si>
  <si>
    <t>INE481Y01014</t>
  </si>
  <si>
    <t>General Insurance Corporation Of India</t>
  </si>
  <si>
    <t>Insurance</t>
  </si>
  <si>
    <t>INE139A01034</t>
  </si>
  <si>
    <t>National Aluminium Co Ltd</t>
  </si>
  <si>
    <t>INE017A01032</t>
  </si>
  <si>
    <t>Great Eastern Shipping Co Ltd</t>
  </si>
  <si>
    <t>Transport Services</t>
  </si>
  <si>
    <t>INE029A01011</t>
  </si>
  <si>
    <t>Bharat Petroleum Corporation Ltd</t>
  </si>
  <si>
    <t>INE976I01016</t>
  </si>
  <si>
    <t>Tata Capital Ltd</t>
  </si>
  <si>
    <t>INE324D01010</t>
  </si>
  <si>
    <t>LG Electronics India Ltd</t>
  </si>
  <si>
    <t>INE891D01026</t>
  </si>
  <si>
    <t>Redington Ltd</t>
  </si>
  <si>
    <t>Commercial Services &amp; Supplies</t>
  </si>
  <si>
    <t>INE388Y01029</t>
  </si>
  <si>
    <t>FSN E-Commerce Ventures Ltd</t>
  </si>
  <si>
    <t>Retailing</t>
  </si>
  <si>
    <t>INE203G01027</t>
  </si>
  <si>
    <t>Indraprastha Gas Ltd</t>
  </si>
  <si>
    <t>Gas</t>
  </si>
  <si>
    <t>INE205A01025</t>
  </si>
  <si>
    <t>Vedanta Ltd</t>
  </si>
  <si>
    <t>Diversified Metals</t>
  </si>
  <si>
    <t>INE100A01010</t>
  </si>
  <si>
    <t>Atul Ltd</t>
  </si>
  <si>
    <t>INE379A01028</t>
  </si>
  <si>
    <t>ITC Hotels Ltd</t>
  </si>
  <si>
    <t>Leisure Services</t>
  </si>
  <si>
    <t>INE285A01027</t>
  </si>
  <si>
    <t>Elgi Equipments Ltd</t>
  </si>
  <si>
    <t>INE813H01021</t>
  </si>
  <si>
    <t>Torrent Power Ltd</t>
  </si>
  <si>
    <t>INE148O01028</t>
  </si>
  <si>
    <t>Delhivery Ltd</t>
  </si>
  <si>
    <t>INE849A01020</t>
  </si>
  <si>
    <t>Trent Ltd</t>
  </si>
  <si>
    <t>INE127D01025</t>
  </si>
  <si>
    <t>HDFC Asset Management Co Ltd</t>
  </si>
  <si>
    <t>INE987B01026</t>
  </si>
  <si>
    <t>Natco Pharma Ltd</t>
  </si>
  <si>
    <t>INE484J01027</t>
  </si>
  <si>
    <t>Godrej Properties Ltd</t>
  </si>
  <si>
    <t>Realty</t>
  </si>
  <si>
    <t>INE172A01027</t>
  </si>
  <si>
    <t>Castrol India Ltd</t>
  </si>
  <si>
    <t>INE726G01019</t>
  </si>
  <si>
    <t>ICICI Prudential Life Insurance Co Ltd</t>
  </si>
  <si>
    <t>INE002S01010</t>
  </si>
  <si>
    <t>Mahanagar Gas Ltd</t>
  </si>
  <si>
    <t>INE267A01025</t>
  </si>
  <si>
    <t>Hindustan Zinc Ltd</t>
  </si>
  <si>
    <t>INE844O01030</t>
  </si>
  <si>
    <t>Gujarat Gas Ltd</t>
  </si>
  <si>
    <t>INE126A01031</t>
  </si>
  <si>
    <t>EID Parry India Ltd</t>
  </si>
  <si>
    <t>INE260B01028</t>
  </si>
  <si>
    <t>Godfrey Phillips India Ltd</t>
  </si>
  <si>
    <t>Cigarettes &amp; Tobacco Products</t>
  </si>
  <si>
    <t>INE756I01012</t>
  </si>
  <si>
    <t>HDB Financial Services Ltd</t>
  </si>
  <si>
    <t>INE114A01011</t>
  </si>
  <si>
    <t>Steel Authority of India Ltd</t>
  </si>
  <si>
    <t>INE323A01026</t>
  </si>
  <si>
    <t>Bosch Ltd</t>
  </si>
  <si>
    <t>INE704J01044</t>
  </si>
  <si>
    <t>Malco Energy Ltd @</t>
  </si>
  <si>
    <t>INE463V01026</t>
  </si>
  <si>
    <t>Anand Rathi Wealth Ltd</t>
  </si>
  <si>
    <t>INE797F01020</t>
  </si>
  <si>
    <t>Jubilant Foodworks Ltd</t>
  </si>
  <si>
    <t>INE881D01027</t>
  </si>
  <si>
    <t>Oracle Financial Services Software Ltd</t>
  </si>
  <si>
    <t>INE777K01022</t>
  </si>
  <si>
    <t>R R Kabel Ltd</t>
  </si>
  <si>
    <t>INE242A01010</t>
  </si>
  <si>
    <t>Indian Oil Corporation Ltd</t>
  </si>
  <si>
    <t>INE956O01016</t>
  </si>
  <si>
    <t>Lenskart Solutions Ltd</t>
  </si>
  <si>
    <t>INE0J5401028</t>
  </si>
  <si>
    <t>Honasa Consumer Ltd</t>
  </si>
  <si>
    <t>INE296A01032</t>
  </si>
  <si>
    <t>Bajaj Finance Ltd</t>
  </si>
  <si>
    <t>INE065X01017</t>
  </si>
  <si>
    <t>Indegene Ltd</t>
  </si>
  <si>
    <t>INE191H01014</t>
  </si>
  <si>
    <t>PVR Inox Ltd</t>
  </si>
  <si>
    <t>Entertainment</t>
  </si>
  <si>
    <t>INE465A01025</t>
  </si>
  <si>
    <t>Bharat Forge Ltd</t>
  </si>
  <si>
    <t>INE738I01010</t>
  </si>
  <si>
    <t>eClerx Services Ltd</t>
  </si>
  <si>
    <t>INE836A01035</t>
  </si>
  <si>
    <t>Birlasoft Ltd</t>
  </si>
  <si>
    <t>INE860A01027</t>
  </si>
  <si>
    <t>HCL Technologies Ltd</t>
  </si>
  <si>
    <t>INE19RI01016</t>
  </si>
  <si>
    <t>Tenneco Clean Air India Ltd</t>
  </si>
  <si>
    <t>INE742F01042</t>
  </si>
  <si>
    <t>Adani Ports and Special Economic Zone Ltd</t>
  </si>
  <si>
    <t>Transport Infrastructure</t>
  </si>
  <si>
    <t>INE242C01024</t>
  </si>
  <si>
    <t>Anant Raj Ltd</t>
  </si>
  <si>
    <t>INE361B01024</t>
  </si>
  <si>
    <t>Divi's Laboratories Ltd</t>
  </si>
  <si>
    <t>INE0CZ201020</t>
  </si>
  <si>
    <t>Anthem Biosciences Ltd</t>
  </si>
  <si>
    <t>INE758E01017</t>
  </si>
  <si>
    <t>Jio Financial Services Ltd</t>
  </si>
  <si>
    <t>INE944F01028</t>
  </si>
  <si>
    <t>Radico Khaitan Ltd</t>
  </si>
  <si>
    <t>Beverages</t>
  </si>
  <si>
    <t>INE030A01027</t>
  </si>
  <si>
    <t>Hindustan Unilever Ltd</t>
  </si>
  <si>
    <t>INE694L01019</t>
  </si>
  <si>
    <t>Talwandi Sabo Power Ltd @</t>
  </si>
  <si>
    <t>INE1CDF01017</t>
  </si>
  <si>
    <t>Vedanta Aluminium Metal Ltd @</t>
  </si>
  <si>
    <t>INE1CLE01013</t>
  </si>
  <si>
    <t>Vedanta Iron And Steel Ltd @</t>
  </si>
  <si>
    <t>INE160A01022</t>
  </si>
  <si>
    <t>Punjab National Bank</t>
  </si>
  <si>
    <t>INE702C01027</t>
  </si>
  <si>
    <t>APL Apollo Tubes Ltd</t>
  </si>
  <si>
    <t>INE457L01029</t>
  </si>
  <si>
    <t>PG Electroplast Ltd</t>
  </si>
  <si>
    <t>Sub Total</t>
  </si>
  <si>
    <t>Total</t>
  </si>
  <si>
    <t>Margin on Derivatives</t>
  </si>
  <si>
    <t>Call, Cash &amp; Other Assets</t>
  </si>
  <si>
    <t>Net Assets</t>
  </si>
  <si>
    <t>@ Awaiting Listing</t>
  </si>
  <si>
    <t>There are certain Instrument/ Security categories/ sub-categories wherein the schemes do not hold any positions as on May 29, 2026.
Accordingly, if there are NIL holdings, the category/sub-category of Instruments/ Securities have not been disclosed in the Portfolio.</t>
  </si>
  <si>
    <t>Notes</t>
  </si>
  <si>
    <t>a) NAV at the beginning and at the end of the month ended 29-May-2026</t>
  </si>
  <si>
    <t xml:space="preserve">      Plan/Option</t>
  </si>
  <si>
    <t>As on 30-Apr-2026 ***</t>
  </si>
  <si>
    <t>As on 29-May-2026</t>
  </si>
  <si>
    <t xml:space="preserve">      Growth Plan</t>
  </si>
  <si>
    <t>NA</t>
  </si>
  <si>
    <t xml:space="preserve">      IDCW Plan</t>
  </si>
  <si>
    <t xml:space="preserve">      Direct Growth Plan</t>
  </si>
  <si>
    <t xml:space="preserve">      Direct IDCW Plan</t>
  </si>
  <si>
    <t>IDCW - Income Distribution cum capital withdrawal</t>
  </si>
  <si>
    <t>*** Allotment date for the scheme was April 29, 2026</t>
  </si>
  <si>
    <t>b) Aggregate Distributions declared during the month ended 29-May-2026</t>
  </si>
  <si>
    <t>Nil</t>
  </si>
  <si>
    <t>c) The percentage in terms of market value of investments made in Foreign Securities/ADRs/GDRs/Foreign Mutual Fund Units</t>
  </si>
  <si>
    <t>d) Exposure to Derivative Instruments:</t>
  </si>
  <si>
    <t>Underlying</t>
  </si>
  <si>
    <t>Long/Short</t>
  </si>
  <si>
    <t>Futures Price When purchased</t>
  </si>
  <si>
    <t>Current price of the contract</t>
  </si>
  <si>
    <t>Margin maintained
in Rs. Lakhs</t>
  </si>
  <si>
    <t>APL Apollo Tubes Ltd 30-Jun-26</t>
  </si>
  <si>
    <t>Short</t>
  </si>
  <si>
    <t>PG Electroplast Ltd 30-Jun-26</t>
  </si>
  <si>
    <t xml:space="preserve"> b) Total outstanding position in Derivative Instruments (Gross Notional) as at May 29, 2026 is Rs. 11.11 Lakhs. </t>
  </si>
  <si>
    <t>Number of contracts bought</t>
  </si>
  <si>
    <t>Number of contracts Sold</t>
  </si>
  <si>
    <t>Gross Notional Value of contracts where futures were bought  in Rs. Lakhs</t>
  </si>
  <si>
    <t>Gross Notional Value of contracts where futures were  sold in Rs. Lakhs</t>
  </si>
  <si>
    <t>Net Profit/(Loss) value on all contracts in Rs. Lakhs</t>
  </si>
  <si>
    <t xml:space="preserve">e) Outstanding derivative exposure as % to net assets </t>
  </si>
  <si>
    <t>f) Portfolio Turnover Ratio</t>
  </si>
  <si>
    <t xml:space="preserve">g) During the month additional instances of fair valuation/deviation from valuation price provided by the valuation agencies </t>
  </si>
  <si>
    <t>h) Total value and percentage of illiquid securities</t>
  </si>
  <si>
    <t>i) Repo transactions in corporate debt securities during the month</t>
  </si>
  <si>
    <t>j) Term deposits placed as margins for trading in cash and derivatives market</t>
  </si>
  <si>
    <t>k) Security in default beyond maturity date</t>
  </si>
  <si>
    <t>l) Risk-band</t>
  </si>
  <si>
    <t>Risk level based on portfolio as on May 29, 2026</t>
  </si>
  <si>
    <t>Primary Benchmark: Nifty 500 TRI</t>
  </si>
  <si>
    <t>Risk level of primary benchmark as on May 29, 2026</t>
  </si>
  <si>
    <t xml:space="preserve"> a) Other than hedging Positions through Futures as on May 29, 2026:</t>
  </si>
  <si>
    <t xml:space="preserve"> c) Total percentage of existing assets other than hedging through futures is 0.07%.</t>
  </si>
  <si>
    <t xml:space="preserve"> d) For the month ended May 29, 2026 following were the non-hedging transactions through futures which have been squared off/expired: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</si>
</sst>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_(* #,##0.00_);_(* \(#,##0.00\);_(* &quot;-&quot;??_);_(@_)"/>
    <numFmt numFmtId="166" formatCode="#,##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3" fillId="3" borderId="0" xfId="0" applyFont="1" applyFill="1"/>
    <xf numFmtId="4" fontId="3" fillId="3" borderId="0" xfId="0" applyNumberFormat="1" applyFont="1" applyFill="1"/>
    <xf numFmtId="4" fontId="4" fillId="4" borderId="0" xfId="0" applyNumberFormat="1" applyFont="1" applyFill="1"/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4" fontId="7" fillId="3" borderId="0" xfId="0" applyNumberFormat="1" applyFont="1" applyFill="1" applyAlignment="1">
      <alignment horizontal="left" vertical="top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wrapText="1"/>
    </xf>
    <xf numFmtId="0" fontId="8" fillId="3" borderId="4" xfId="0" applyFont="1" applyFill="1" applyBorder="1"/>
    <xf numFmtId="0" fontId="4" fillId="3" borderId="4" xfId="0" applyFont="1" applyFill="1" applyBorder="1"/>
    <xf numFmtId="39" fontId="4" fillId="3" borderId="4" xfId="0" applyNumberFormat="1" applyFont="1" applyFill="1" applyBorder="1"/>
    <xf numFmtId="39" fontId="4" fillId="4" borderId="4" xfId="0" applyNumberFormat="1" applyFont="1" applyFill="1" applyBorder="1"/>
    <xf numFmtId="39" fontId="4" fillId="3" borderId="5" xfId="0" applyNumberFormat="1" applyFont="1" applyFill="1" applyBorder="1"/>
    <xf numFmtId="0" fontId="4" fillId="3" borderId="5" xfId="0" applyFont="1" applyFill="1" applyBorder="1"/>
    <xf numFmtId="0" fontId="4" fillId="3" borderId="0" xfId="0" applyFont="1" applyFill="1"/>
    <xf numFmtId="0" fontId="8" fillId="3" borderId="6" xfId="0" applyFont="1" applyFill="1" applyBorder="1"/>
    <xf numFmtId="0" fontId="4" fillId="3" borderId="6" xfId="0" applyFont="1" applyFill="1" applyBorder="1"/>
    <xf numFmtId="39" fontId="4" fillId="3" borderId="6" xfId="0" applyNumberFormat="1" applyFont="1" applyFill="1" applyBorder="1"/>
    <xf numFmtId="39" fontId="4" fillId="4" borderId="6" xfId="0" applyNumberFormat="1" applyFont="1" applyFill="1" applyBorder="1"/>
    <xf numFmtId="3" fontId="4" fillId="3" borderId="6" xfId="0" applyNumberFormat="1" applyFont="1" applyFill="1" applyBorder="1"/>
    <xf numFmtId="39" fontId="8" fillId="3" borderId="5" xfId="0" applyNumberFormat="1" applyFont="1" applyFill="1" applyBorder="1"/>
    <xf numFmtId="4" fontId="4" fillId="3" borderId="5" xfId="0" applyNumberFormat="1" applyFont="1" applyFill="1" applyBorder="1"/>
    <xf numFmtId="0" fontId="8" fillId="3" borderId="5" xfId="0" applyFont="1" applyFill="1" applyBorder="1"/>
    <xf numFmtId="39" fontId="4" fillId="4" borderId="1" xfId="0" applyNumberFormat="1" applyFont="1" applyFill="1" applyBorder="1"/>
    <xf numFmtId="0" fontId="4" fillId="3" borderId="7" xfId="0" applyFont="1" applyFill="1" applyBorder="1"/>
    <xf numFmtId="39" fontId="8" fillId="3" borderId="6" xfId="0" applyNumberFormat="1" applyFont="1" applyFill="1" applyBorder="1"/>
    <xf numFmtId="3" fontId="4" fillId="3" borderId="5" xfId="0" applyNumberFormat="1" applyFont="1" applyFill="1" applyBorder="1"/>
    <xf numFmtId="39" fontId="4" fillId="4" borderId="5" xfId="0" applyNumberFormat="1" applyFont="1" applyFill="1" applyBorder="1"/>
    <xf numFmtId="39" fontId="8" fillId="4" borderId="1" xfId="0" applyNumberFormat="1" applyFont="1" applyFill="1" applyBorder="1"/>
    <xf numFmtId="39" fontId="8" fillId="0" borderId="6" xfId="0" applyNumberFormat="1" applyFont="1" applyBorder="1"/>
    <xf numFmtId="39" fontId="8" fillId="0" borderId="1" xfId="0" applyNumberFormat="1" applyFont="1" applyBorder="1"/>
    <xf numFmtId="0" fontId="8" fillId="3" borderId="8" xfId="0" applyFont="1" applyFill="1" applyBorder="1"/>
    <xf numFmtId="39" fontId="8" fillId="3" borderId="8" xfId="0" applyNumberFormat="1" applyFont="1" applyFill="1" applyBorder="1"/>
    <xf numFmtId="39" fontId="8" fillId="4" borderId="8" xfId="0" applyNumberFormat="1" applyFont="1" applyFill="1" applyBorder="1"/>
    <xf numFmtId="0" fontId="4" fillId="3" borderId="8" xfId="0" applyFont="1" applyFill="1" applyBorder="1"/>
    <xf numFmtId="0" fontId="8" fillId="3" borderId="0" xfId="0" applyFont="1" applyFill="1"/>
    <xf numFmtId="39" fontId="8" fillId="3" borderId="0" xfId="0" applyNumberFormat="1" applyFont="1" applyFill="1"/>
    <xf numFmtId="39" fontId="8" fillId="4" borderId="0" xfId="0" applyNumberFormat="1" applyFont="1" applyFill="1"/>
    <xf numFmtId="39" fontId="4" fillId="3" borderId="0" xfId="0" applyNumberFormat="1" applyFont="1" applyFill="1"/>
    <xf numFmtId="39" fontId="4" fillId="4" borderId="0" xfId="0" applyNumberFormat="1" applyFont="1" applyFill="1"/>
    <xf numFmtId="0" fontId="8" fillId="3" borderId="0" xfId="0" applyFont="1" applyFill="1" applyAlignment="1">
      <alignment horizontal="right"/>
    </xf>
    <xf numFmtId="164" fontId="8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0" fontId="8" fillId="4" borderId="0" xfId="0" applyFont="1" applyFill="1"/>
    <xf numFmtId="0" fontId="4" fillId="4" borderId="0" xfId="0" applyFont="1" applyFill="1"/>
    <xf numFmtId="0" fontId="10" fillId="4" borderId="0" xfId="0" applyFont="1" applyFill="1" applyAlignment="1">
      <alignment horizontal="left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right" vertical="center" wrapText="1"/>
    </xf>
    <xf numFmtId="0" fontId="10" fillId="4" borderId="11" xfId="0" applyFont="1" applyFill="1" applyBorder="1" applyAlignment="1">
      <alignment horizontal="justify" vertical="center"/>
    </xf>
    <xf numFmtId="165" fontId="10" fillId="4" borderId="8" xfId="1" applyFont="1" applyFill="1" applyBorder="1" applyAlignment="1">
      <alignment horizontal="justify" vertical="center"/>
    </xf>
    <xf numFmtId="165" fontId="10" fillId="4" borderId="12" xfId="1" applyFont="1" applyFill="1" applyBorder="1" applyAlignment="1">
      <alignment horizontal="right" vertical="center"/>
    </xf>
    <xf numFmtId="165" fontId="13" fillId="4" borderId="8" xfId="1" applyFont="1" applyFill="1" applyBorder="1" applyAlignment="1">
      <alignment horizontal="right" vertical="center"/>
    </xf>
    <xf numFmtId="4" fontId="13" fillId="4" borderId="8" xfId="1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justify" vertical="center"/>
    </xf>
    <xf numFmtId="165" fontId="10" fillId="4" borderId="0" xfId="1" applyFont="1" applyFill="1" applyBorder="1" applyAlignment="1">
      <alignment horizontal="justify" vertical="center"/>
    </xf>
    <xf numFmtId="165" fontId="10" fillId="4" borderId="0" xfId="1" applyFont="1" applyFill="1" applyBorder="1" applyAlignment="1">
      <alignment horizontal="right" vertical="center"/>
    </xf>
    <xf numFmtId="165" fontId="13" fillId="4" borderId="0" xfId="1" applyFont="1" applyFill="1" applyBorder="1" applyAlignment="1">
      <alignment horizontal="right" vertical="center"/>
    </xf>
    <xf numFmtId="4" fontId="13" fillId="4" borderId="0" xfId="1" applyNumberFormat="1" applyFont="1" applyFill="1" applyBorder="1" applyAlignment="1">
      <alignment horizontal="right" vertical="center"/>
    </xf>
    <xf numFmtId="0" fontId="10" fillId="4" borderId="11" xfId="0" applyFont="1" applyFill="1" applyBorder="1" applyAlignment="1">
      <alignment horizontal="center" vertical="center"/>
    </xf>
    <xf numFmtId="166" fontId="4" fillId="3" borderId="0" xfId="0" applyNumberFormat="1" applyFont="1" applyFill="1"/>
    <xf numFmtId="4" fontId="4" fillId="3" borderId="13" xfId="0" applyNumberFormat="1" applyFont="1" applyFill="1" applyBorder="1"/>
    <xf numFmtId="0" fontId="10" fillId="4" borderId="10" xfId="0" applyFont="1" applyFill="1" applyBorder="1" applyAlignment="1">
      <alignment horizontal="center" vertical="center"/>
    </xf>
    <xf numFmtId="0" fontId="4" fillId="0" borderId="0" xfId="0" applyFont="1"/>
    <xf numFmtId="0" fontId="12" fillId="4" borderId="2" xfId="0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numFmt numFmtId="167" formatCode="&quot;0.00*&quot;"/>
    </dxf>
    <dxf>
      <numFmt numFmtId="167" formatCode="&quot;0.00*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180</xdr:row>
      <xdr:rowOff>11430</xdr:rowOff>
    </xdr:from>
    <xdr:to>
      <xdr:col>0</xdr:col>
      <xdr:colOff>2408555</xdr:colOff>
      <xdr:row>185</xdr:row>
      <xdr:rowOff>16510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A06D7-9267-48D4-BE2E-C4088F279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" y="26243280"/>
          <a:ext cx="2330450" cy="7194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189</xdr:row>
      <xdr:rowOff>114300</xdr:rowOff>
    </xdr:from>
    <xdr:to>
      <xdr:col>0</xdr:col>
      <xdr:colOff>2421255</xdr:colOff>
      <xdr:row>194</xdr:row>
      <xdr:rowOff>122555</xdr:rowOff>
    </xdr:to>
    <xdr:pic>
      <xdr:nvPicPr>
        <xdr:cNvPr id="3" name="drawing">
          <a:extLst>
            <a:ext uri="{FF2B5EF4-FFF2-40B4-BE49-F238E27FC236}">
              <a16:creationId xmlns:a16="http://schemas.microsoft.com/office/drawing/2014/main" id="{93557D46-6179-4163-AE5E-71FED095D2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27632025"/>
          <a:ext cx="2354580" cy="72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D414-4A05-4DBF-8594-1CAE289FE5BA}">
  <dimension ref="A1:I189"/>
  <sheetViews>
    <sheetView tabSelected="1" workbookViewId="0">
      <selection sqref="A1:H1"/>
    </sheetView>
  </sheetViews>
  <sheetFormatPr defaultColWidth="9.140625" defaultRowHeight="11.25" x14ac:dyDescent="0.2"/>
  <cols>
    <col min="1" max="1" width="38.7109375" style="20" bestFit="1" customWidth="1"/>
    <col min="2" max="2" width="31.7109375" style="20" bestFit="1" customWidth="1"/>
    <col min="3" max="3" width="35.42578125" style="20" bestFit="1" customWidth="1"/>
    <col min="4" max="4" width="15.7109375" style="20" customWidth="1"/>
    <col min="5" max="5" width="28" style="44" customWidth="1"/>
    <col min="6" max="6" width="13.5703125" style="45" bestFit="1" customWidth="1"/>
    <col min="7" max="7" width="33.42578125" style="20" customWidth="1"/>
    <col min="8" max="8" width="32.7109375" style="20" customWidth="1"/>
    <col min="9" max="16384" width="9.140625" style="20"/>
  </cols>
  <sheetData>
    <row r="1" spans="1:8" s="1" customFormat="1" ht="15" x14ac:dyDescent="0.2">
      <c r="A1" s="73" t="s">
        <v>0</v>
      </c>
      <c r="B1" s="74"/>
      <c r="C1" s="74"/>
      <c r="D1" s="74"/>
      <c r="E1" s="74"/>
      <c r="F1" s="74"/>
      <c r="G1" s="74"/>
      <c r="H1" s="74"/>
    </row>
    <row r="2" spans="1:8" s="1" customFormat="1" ht="12" x14ac:dyDescent="0.2">
      <c r="E2" s="2"/>
      <c r="F2" s="3"/>
    </row>
    <row r="3" spans="1:8" s="1" customFormat="1" ht="12" x14ac:dyDescent="0.2">
      <c r="A3" s="4" t="s">
        <v>1</v>
      </c>
      <c r="B3" s="5"/>
      <c r="C3" s="6"/>
      <c r="D3" s="6"/>
      <c r="E3" s="7"/>
      <c r="F3" s="3"/>
    </row>
    <row r="4" spans="1:8" s="1" customFormat="1" ht="21.75" customHeight="1" x14ac:dyDescent="0.2">
      <c r="A4" s="8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3" t="s">
        <v>9</v>
      </c>
    </row>
    <row r="5" spans="1:8" x14ac:dyDescent="0.2">
      <c r="A5" s="14" t="s">
        <v>10</v>
      </c>
      <c r="B5" s="15"/>
      <c r="C5" s="15"/>
      <c r="D5" s="15"/>
      <c r="E5" s="16"/>
      <c r="F5" s="17"/>
      <c r="G5" s="18"/>
      <c r="H5" s="19"/>
    </row>
    <row r="6" spans="1:8" x14ac:dyDescent="0.2">
      <c r="A6" s="21" t="s">
        <v>11</v>
      </c>
      <c r="B6" s="22"/>
      <c r="C6" s="22"/>
      <c r="D6" s="22"/>
      <c r="E6" s="23"/>
      <c r="F6" s="24"/>
      <c r="G6" s="18"/>
      <c r="H6" s="19"/>
    </row>
    <row r="7" spans="1:8" x14ac:dyDescent="0.2">
      <c r="A7" s="22" t="s">
        <v>12</v>
      </c>
      <c r="B7" s="22" t="s">
        <v>13</v>
      </c>
      <c r="C7" s="22" t="s">
        <v>14</v>
      </c>
      <c r="D7" s="25">
        <v>110910</v>
      </c>
      <c r="E7" s="23">
        <v>825.78040499999997</v>
      </c>
      <c r="F7" s="24">
        <v>5.3959041323337598</v>
      </c>
      <c r="G7" s="18"/>
      <c r="H7" s="18"/>
    </row>
    <row r="8" spans="1:8" x14ac:dyDescent="0.2">
      <c r="A8" s="22" t="s">
        <v>15</v>
      </c>
      <c r="B8" s="22" t="s">
        <v>16</v>
      </c>
      <c r="C8" s="22" t="s">
        <v>14</v>
      </c>
      <c r="D8" s="25">
        <v>48956</v>
      </c>
      <c r="E8" s="23">
        <v>615.08318399999996</v>
      </c>
      <c r="F8" s="24">
        <v>4.0191434359290801</v>
      </c>
      <c r="G8" s="18"/>
      <c r="H8" s="18"/>
    </row>
    <row r="9" spans="1:8" x14ac:dyDescent="0.2">
      <c r="A9" s="22" t="s">
        <v>17</v>
      </c>
      <c r="B9" s="22" t="s">
        <v>18</v>
      </c>
      <c r="C9" s="22" t="s">
        <v>19</v>
      </c>
      <c r="D9" s="25">
        <v>44409</v>
      </c>
      <c r="E9" s="23">
        <v>586.73170800000003</v>
      </c>
      <c r="F9" s="24">
        <v>3.83388613800838</v>
      </c>
      <c r="G9" s="18"/>
      <c r="H9" s="18"/>
    </row>
    <row r="10" spans="1:8" x14ac:dyDescent="0.2">
      <c r="A10" s="22" t="s">
        <v>20</v>
      </c>
      <c r="B10" s="22" t="s">
        <v>21</v>
      </c>
      <c r="C10" s="22" t="s">
        <v>22</v>
      </c>
      <c r="D10" s="25">
        <v>12075</v>
      </c>
      <c r="E10" s="23">
        <v>492.23737499999999</v>
      </c>
      <c r="F10" s="24">
        <v>3.2164309903328601</v>
      </c>
      <c r="G10" s="18"/>
      <c r="H10" s="18"/>
    </row>
    <row r="11" spans="1:8" x14ac:dyDescent="0.2">
      <c r="A11" s="22" t="s">
        <v>23</v>
      </c>
      <c r="B11" s="22" t="s">
        <v>24</v>
      </c>
      <c r="C11" s="22" t="s">
        <v>25</v>
      </c>
      <c r="D11" s="25">
        <v>30121</v>
      </c>
      <c r="E11" s="23">
        <v>349.674689</v>
      </c>
      <c r="F11" s="24">
        <v>2.2848823826809301</v>
      </c>
      <c r="G11" s="18"/>
      <c r="H11" s="18"/>
    </row>
    <row r="12" spans="1:8" x14ac:dyDescent="0.2">
      <c r="A12" s="22" t="s">
        <v>26</v>
      </c>
      <c r="B12" s="22" t="s">
        <v>27</v>
      </c>
      <c r="C12" s="22" t="s">
        <v>28</v>
      </c>
      <c r="D12" s="25">
        <v>112395</v>
      </c>
      <c r="E12" s="23">
        <v>322.46125499999999</v>
      </c>
      <c r="F12" s="24">
        <v>2.1070614025674699</v>
      </c>
      <c r="G12" s="18"/>
      <c r="H12" s="18"/>
    </row>
    <row r="13" spans="1:8" x14ac:dyDescent="0.2">
      <c r="A13" s="22" t="s">
        <v>29</v>
      </c>
      <c r="B13" s="22" t="s">
        <v>30</v>
      </c>
      <c r="C13" s="22" t="s">
        <v>31</v>
      </c>
      <c r="D13" s="25">
        <v>10097</v>
      </c>
      <c r="E13" s="23">
        <v>307.51423199999999</v>
      </c>
      <c r="F13" s="24">
        <v>2.0093929392769301</v>
      </c>
      <c r="G13" s="18"/>
      <c r="H13" s="18"/>
    </row>
    <row r="14" spans="1:8" x14ac:dyDescent="0.2">
      <c r="A14" s="22" t="s">
        <v>32</v>
      </c>
      <c r="B14" s="22" t="s">
        <v>33</v>
      </c>
      <c r="C14" s="22" t="s">
        <v>34</v>
      </c>
      <c r="D14" s="25">
        <v>16739</v>
      </c>
      <c r="E14" s="23">
        <v>306.15631000000002</v>
      </c>
      <c r="F14" s="24">
        <v>2.0005198576600498</v>
      </c>
      <c r="G14" s="18"/>
      <c r="H14" s="18"/>
    </row>
    <row r="15" spans="1:8" x14ac:dyDescent="0.2">
      <c r="A15" s="22" t="s">
        <v>35</v>
      </c>
      <c r="B15" s="22" t="s">
        <v>36</v>
      </c>
      <c r="C15" s="22" t="s">
        <v>14</v>
      </c>
      <c r="D15" s="25">
        <v>23293</v>
      </c>
      <c r="E15" s="23">
        <v>299.68773800000002</v>
      </c>
      <c r="F15" s="24">
        <v>1.95825221099059</v>
      </c>
      <c r="G15" s="18"/>
      <c r="H15" s="18"/>
    </row>
    <row r="16" spans="1:8" x14ac:dyDescent="0.2">
      <c r="A16" s="22" t="s">
        <v>37</v>
      </c>
      <c r="B16" s="22" t="s">
        <v>38</v>
      </c>
      <c r="C16" s="22" t="s">
        <v>14</v>
      </c>
      <c r="D16" s="25">
        <v>28782</v>
      </c>
      <c r="E16" s="23">
        <v>277.57360799999998</v>
      </c>
      <c r="F16" s="24">
        <v>1.8137516576625401</v>
      </c>
      <c r="G16" s="18"/>
      <c r="H16" s="18"/>
    </row>
    <row r="17" spans="1:8" x14ac:dyDescent="0.2">
      <c r="A17" s="22" t="s">
        <v>39</v>
      </c>
      <c r="B17" s="22" t="s">
        <v>40</v>
      </c>
      <c r="C17" s="22" t="s">
        <v>41</v>
      </c>
      <c r="D17" s="25">
        <v>5928</v>
      </c>
      <c r="E17" s="23">
        <v>245.78080800000001</v>
      </c>
      <c r="F17" s="24">
        <v>1.6060076861905299</v>
      </c>
      <c r="G17" s="18"/>
      <c r="H17" s="18"/>
    </row>
    <row r="18" spans="1:8" x14ac:dyDescent="0.2">
      <c r="A18" s="22" t="s">
        <v>42</v>
      </c>
      <c r="B18" s="22" t="s">
        <v>43</v>
      </c>
      <c r="C18" s="22" t="s">
        <v>44</v>
      </c>
      <c r="D18" s="25">
        <v>5859</v>
      </c>
      <c r="E18" s="23">
        <v>238.748391</v>
      </c>
      <c r="F18" s="24">
        <v>1.56005570219959</v>
      </c>
      <c r="G18" s="18"/>
      <c r="H18" s="18"/>
    </row>
    <row r="19" spans="1:8" x14ac:dyDescent="0.2">
      <c r="A19" s="22" t="s">
        <v>45</v>
      </c>
      <c r="B19" s="22" t="s">
        <v>46</v>
      </c>
      <c r="C19" s="22" t="s">
        <v>47</v>
      </c>
      <c r="D19" s="25">
        <v>111897</v>
      </c>
      <c r="E19" s="23">
        <v>232.7681394</v>
      </c>
      <c r="F19" s="24">
        <v>1.52097889179642</v>
      </c>
      <c r="G19" s="18"/>
      <c r="H19" s="18"/>
    </row>
    <row r="20" spans="1:8" x14ac:dyDescent="0.2">
      <c r="A20" s="22" t="s">
        <v>48</v>
      </c>
      <c r="B20" s="22" t="s">
        <v>49</v>
      </c>
      <c r="C20" s="22" t="s">
        <v>25</v>
      </c>
      <c r="D20" s="25">
        <v>10030</v>
      </c>
      <c r="E20" s="23">
        <v>226.56766999999999</v>
      </c>
      <c r="F20" s="24">
        <v>1.4804631102941099</v>
      </c>
      <c r="G20" s="18"/>
      <c r="H20" s="18"/>
    </row>
    <row r="21" spans="1:8" x14ac:dyDescent="0.2">
      <c r="A21" s="22" t="s">
        <v>50</v>
      </c>
      <c r="B21" s="22" t="s">
        <v>51</v>
      </c>
      <c r="C21" s="22" t="s">
        <v>52</v>
      </c>
      <c r="D21" s="25">
        <v>1875</v>
      </c>
      <c r="E21" s="23">
        <v>215.28749999999999</v>
      </c>
      <c r="F21" s="24">
        <v>1.4067549966746999</v>
      </c>
      <c r="G21" s="18"/>
      <c r="H21" s="18"/>
    </row>
    <row r="22" spans="1:8" x14ac:dyDescent="0.2">
      <c r="A22" s="22" t="s">
        <v>53</v>
      </c>
      <c r="B22" s="22" t="s">
        <v>54</v>
      </c>
      <c r="C22" s="22" t="s">
        <v>31</v>
      </c>
      <c r="D22" s="25">
        <v>2043</v>
      </c>
      <c r="E22" s="23">
        <v>213.6978</v>
      </c>
      <c r="F22" s="24">
        <v>1.3963674060425699</v>
      </c>
      <c r="G22" s="18"/>
      <c r="H22" s="18"/>
    </row>
    <row r="23" spans="1:8" x14ac:dyDescent="0.2">
      <c r="A23" s="22" t="s">
        <v>55</v>
      </c>
      <c r="B23" s="22" t="s">
        <v>56</v>
      </c>
      <c r="C23" s="22" t="s">
        <v>57</v>
      </c>
      <c r="D23" s="25">
        <v>13634</v>
      </c>
      <c r="E23" s="23">
        <v>193.80731</v>
      </c>
      <c r="F23" s="24">
        <v>1.2663968030405</v>
      </c>
      <c r="G23" s="18"/>
      <c r="H23" s="18"/>
    </row>
    <row r="24" spans="1:8" x14ac:dyDescent="0.2">
      <c r="A24" s="22" t="s">
        <v>58</v>
      </c>
      <c r="B24" s="22" t="s">
        <v>59</v>
      </c>
      <c r="C24" s="22" t="s">
        <v>60</v>
      </c>
      <c r="D24" s="25">
        <v>3253</v>
      </c>
      <c r="E24" s="23">
        <v>191.30893</v>
      </c>
      <c r="F24" s="24">
        <v>1.2500716167264201</v>
      </c>
      <c r="G24" s="18"/>
      <c r="H24" s="18"/>
    </row>
    <row r="25" spans="1:8" x14ac:dyDescent="0.2">
      <c r="A25" s="22" t="s">
        <v>61</v>
      </c>
      <c r="B25" s="22" t="s">
        <v>62</v>
      </c>
      <c r="C25" s="22" t="s">
        <v>14</v>
      </c>
      <c r="D25" s="25">
        <v>49671</v>
      </c>
      <c r="E25" s="23">
        <v>190.835982</v>
      </c>
      <c r="F25" s="24">
        <v>1.2469812284680799</v>
      </c>
      <c r="G25" s="18"/>
      <c r="H25" s="18"/>
    </row>
    <row r="26" spans="1:8" x14ac:dyDescent="0.2">
      <c r="A26" s="22" t="s">
        <v>63</v>
      </c>
      <c r="B26" s="22" t="s">
        <v>64</v>
      </c>
      <c r="C26" s="22" t="s">
        <v>65</v>
      </c>
      <c r="D26" s="25">
        <v>126291</v>
      </c>
      <c r="E26" s="23">
        <v>184.0565034</v>
      </c>
      <c r="F26" s="24">
        <v>1.2026820220794201</v>
      </c>
      <c r="G26" s="18"/>
      <c r="H26" s="18"/>
    </row>
    <row r="27" spans="1:8" x14ac:dyDescent="0.2">
      <c r="A27" s="22" t="s">
        <v>66</v>
      </c>
      <c r="B27" s="22" t="s">
        <v>67</v>
      </c>
      <c r="C27" s="22" t="s">
        <v>68</v>
      </c>
      <c r="D27" s="25">
        <v>13332</v>
      </c>
      <c r="E27" s="23">
        <v>181.58184</v>
      </c>
      <c r="F27" s="24">
        <v>1.1865118073524299</v>
      </c>
      <c r="G27" s="18"/>
      <c r="H27" s="18"/>
    </row>
    <row r="28" spans="1:8" x14ac:dyDescent="0.2">
      <c r="A28" s="22" t="s">
        <v>69</v>
      </c>
      <c r="B28" s="22" t="s">
        <v>70</v>
      </c>
      <c r="C28" s="22" t="s">
        <v>31</v>
      </c>
      <c r="D28" s="25">
        <v>45355</v>
      </c>
      <c r="E28" s="23">
        <v>178.653345</v>
      </c>
      <c r="F28" s="24">
        <v>1.16737611682703</v>
      </c>
      <c r="G28" s="18"/>
      <c r="H28" s="18"/>
    </row>
    <row r="29" spans="1:8" x14ac:dyDescent="0.2">
      <c r="A29" s="22" t="s">
        <v>71</v>
      </c>
      <c r="B29" s="22" t="s">
        <v>72</v>
      </c>
      <c r="C29" s="22" t="s">
        <v>73</v>
      </c>
      <c r="D29" s="25">
        <v>66926</v>
      </c>
      <c r="E29" s="23">
        <v>177.62160399999999</v>
      </c>
      <c r="F29" s="24">
        <v>1.1606344025750399</v>
      </c>
      <c r="G29" s="18"/>
      <c r="H29" s="18"/>
    </row>
    <row r="30" spans="1:8" x14ac:dyDescent="0.2">
      <c r="A30" s="22" t="s">
        <v>74</v>
      </c>
      <c r="B30" s="22" t="s">
        <v>75</v>
      </c>
      <c r="C30" s="22" t="s">
        <v>76</v>
      </c>
      <c r="D30" s="25">
        <v>939</v>
      </c>
      <c r="E30" s="23">
        <v>171.33932999999999</v>
      </c>
      <c r="F30" s="24">
        <v>1.1195840845585301</v>
      </c>
      <c r="G30" s="18"/>
      <c r="H30" s="18"/>
    </row>
    <row r="31" spans="1:8" x14ac:dyDescent="0.2">
      <c r="A31" s="22" t="s">
        <v>77</v>
      </c>
      <c r="B31" s="22" t="s">
        <v>78</v>
      </c>
      <c r="C31" s="22" t="s">
        <v>34</v>
      </c>
      <c r="D31" s="25">
        <v>38641</v>
      </c>
      <c r="E31" s="23">
        <v>170.81254050000001</v>
      </c>
      <c r="F31" s="24">
        <v>1.11614187931521</v>
      </c>
      <c r="G31" s="18"/>
      <c r="H31" s="18"/>
    </row>
    <row r="32" spans="1:8" x14ac:dyDescent="0.2">
      <c r="A32" s="22" t="s">
        <v>79</v>
      </c>
      <c r="B32" s="22" t="s">
        <v>80</v>
      </c>
      <c r="C32" s="22" t="s">
        <v>81</v>
      </c>
      <c r="D32" s="25">
        <v>41211</v>
      </c>
      <c r="E32" s="23">
        <v>169.27418249999999</v>
      </c>
      <c r="F32" s="24">
        <v>1.1060897731633299</v>
      </c>
      <c r="G32" s="18"/>
      <c r="H32" s="18"/>
    </row>
    <row r="33" spans="1:8" x14ac:dyDescent="0.2">
      <c r="A33" s="22" t="s">
        <v>82</v>
      </c>
      <c r="B33" s="22" t="s">
        <v>83</v>
      </c>
      <c r="C33" s="22" t="s">
        <v>84</v>
      </c>
      <c r="D33" s="25">
        <v>68559</v>
      </c>
      <c r="E33" s="23">
        <v>166.8520383</v>
      </c>
      <c r="F33" s="24">
        <v>1.09026273510484</v>
      </c>
      <c r="G33" s="18"/>
      <c r="H33" s="18"/>
    </row>
    <row r="34" spans="1:8" x14ac:dyDescent="0.2">
      <c r="A34" s="22" t="s">
        <v>85</v>
      </c>
      <c r="B34" s="22" t="s">
        <v>86</v>
      </c>
      <c r="C34" s="22" t="s">
        <v>87</v>
      </c>
      <c r="D34" s="25">
        <v>4929</v>
      </c>
      <c r="E34" s="23">
        <v>164.77154100000001</v>
      </c>
      <c r="F34" s="24">
        <v>1.0766681233770601</v>
      </c>
      <c r="G34" s="18"/>
      <c r="H34" s="18"/>
    </row>
    <row r="35" spans="1:8" x14ac:dyDescent="0.2">
      <c r="A35" s="22" t="s">
        <v>88</v>
      </c>
      <c r="B35" s="22" t="s">
        <v>89</v>
      </c>
      <c r="C35" s="22" t="s">
        <v>90</v>
      </c>
      <c r="D35" s="25">
        <v>14196</v>
      </c>
      <c r="E35" s="23">
        <v>159.94633200000001</v>
      </c>
      <c r="F35" s="24">
        <v>1.0451387179506</v>
      </c>
      <c r="G35" s="18"/>
      <c r="H35" s="18"/>
    </row>
    <row r="36" spans="1:8" x14ac:dyDescent="0.2">
      <c r="A36" s="22" t="s">
        <v>91</v>
      </c>
      <c r="B36" s="22" t="s">
        <v>92</v>
      </c>
      <c r="C36" s="22" t="s">
        <v>93</v>
      </c>
      <c r="D36" s="25">
        <v>3098</v>
      </c>
      <c r="E36" s="23">
        <v>159.50362799999999</v>
      </c>
      <c r="F36" s="24">
        <v>1.04224595332633</v>
      </c>
      <c r="G36" s="18"/>
      <c r="H36" s="18"/>
    </row>
    <row r="37" spans="1:8" x14ac:dyDescent="0.2">
      <c r="A37" s="22" t="s">
        <v>94</v>
      </c>
      <c r="B37" s="22" t="s">
        <v>95</v>
      </c>
      <c r="C37" s="22" t="s">
        <v>87</v>
      </c>
      <c r="D37" s="25">
        <v>37085</v>
      </c>
      <c r="E37" s="23">
        <v>158.94631000000001</v>
      </c>
      <c r="F37" s="24">
        <v>1.0386042654381</v>
      </c>
      <c r="G37" s="18"/>
      <c r="H37" s="18"/>
    </row>
    <row r="38" spans="1:8" x14ac:dyDescent="0.2">
      <c r="A38" s="22" t="s">
        <v>96</v>
      </c>
      <c r="B38" s="22" t="s">
        <v>97</v>
      </c>
      <c r="C38" s="22" t="s">
        <v>68</v>
      </c>
      <c r="D38" s="25">
        <v>6876</v>
      </c>
      <c r="E38" s="23">
        <v>155.927052</v>
      </c>
      <c r="F38" s="24">
        <v>1.01887550144693</v>
      </c>
      <c r="G38" s="18"/>
      <c r="H38" s="18"/>
    </row>
    <row r="39" spans="1:8" x14ac:dyDescent="0.2">
      <c r="A39" s="22" t="s">
        <v>98</v>
      </c>
      <c r="B39" s="22" t="s">
        <v>99</v>
      </c>
      <c r="C39" s="22" t="s">
        <v>100</v>
      </c>
      <c r="D39" s="25">
        <v>40637</v>
      </c>
      <c r="E39" s="23">
        <v>154.21741499999999</v>
      </c>
      <c r="F39" s="24">
        <v>1.00770420542533</v>
      </c>
      <c r="G39" s="18"/>
      <c r="H39" s="18"/>
    </row>
    <row r="40" spans="1:8" x14ac:dyDescent="0.2">
      <c r="A40" s="22" t="s">
        <v>101</v>
      </c>
      <c r="B40" s="22" t="s">
        <v>102</v>
      </c>
      <c r="C40" s="22" t="s">
        <v>93</v>
      </c>
      <c r="D40" s="25">
        <v>401</v>
      </c>
      <c r="E40" s="23">
        <v>154.16444999999999</v>
      </c>
      <c r="F40" s="24">
        <v>1.00735811576198</v>
      </c>
      <c r="G40" s="18"/>
      <c r="H40" s="18"/>
    </row>
    <row r="41" spans="1:8" x14ac:dyDescent="0.2">
      <c r="A41" s="22" t="s">
        <v>103</v>
      </c>
      <c r="B41" s="22" t="s">
        <v>104</v>
      </c>
      <c r="C41" s="22" t="s">
        <v>14</v>
      </c>
      <c r="D41" s="25">
        <v>56384</v>
      </c>
      <c r="E41" s="23">
        <v>151.39104</v>
      </c>
      <c r="F41" s="24">
        <v>0.989235798510266</v>
      </c>
      <c r="G41" s="18"/>
      <c r="H41" s="18"/>
    </row>
    <row r="42" spans="1:8" x14ac:dyDescent="0.2">
      <c r="A42" s="22" t="s">
        <v>105</v>
      </c>
      <c r="B42" s="22" t="s">
        <v>106</v>
      </c>
      <c r="C42" s="22" t="s">
        <v>87</v>
      </c>
      <c r="D42" s="25">
        <v>1436</v>
      </c>
      <c r="E42" s="23">
        <v>148.78396000000001</v>
      </c>
      <c r="F42" s="24">
        <v>0.97220033283422502</v>
      </c>
      <c r="G42" s="18"/>
      <c r="H42" s="18"/>
    </row>
    <row r="43" spans="1:8" x14ac:dyDescent="0.2">
      <c r="A43" s="22" t="s">
        <v>107</v>
      </c>
      <c r="B43" s="22" t="s">
        <v>108</v>
      </c>
      <c r="C43" s="22" t="s">
        <v>68</v>
      </c>
      <c r="D43" s="25">
        <v>10352</v>
      </c>
      <c r="E43" s="23">
        <v>147.66092800000001</v>
      </c>
      <c r="F43" s="24">
        <v>0.96486209500144005</v>
      </c>
      <c r="G43" s="18"/>
      <c r="H43" s="18"/>
    </row>
    <row r="44" spans="1:8" x14ac:dyDescent="0.2">
      <c r="A44" s="22" t="s">
        <v>109</v>
      </c>
      <c r="B44" s="22" t="s">
        <v>110</v>
      </c>
      <c r="C44" s="22" t="s">
        <v>14</v>
      </c>
      <c r="D44" s="25">
        <v>108312</v>
      </c>
      <c r="E44" s="23">
        <v>141.67209600000001</v>
      </c>
      <c r="F44" s="24">
        <v>0.92572921761540905</v>
      </c>
      <c r="G44" s="18"/>
      <c r="H44" s="18"/>
    </row>
    <row r="45" spans="1:8" x14ac:dyDescent="0.2">
      <c r="A45" s="22" t="s">
        <v>111</v>
      </c>
      <c r="B45" s="22" t="s">
        <v>112</v>
      </c>
      <c r="C45" s="22" t="s">
        <v>60</v>
      </c>
      <c r="D45" s="25">
        <v>1492</v>
      </c>
      <c r="E45" s="23">
        <v>141.40430000000001</v>
      </c>
      <c r="F45" s="24">
        <v>0.92397935586733004</v>
      </c>
      <c r="G45" s="18"/>
      <c r="H45" s="18"/>
    </row>
    <row r="46" spans="1:8" x14ac:dyDescent="0.2">
      <c r="A46" s="22" t="s">
        <v>113</v>
      </c>
      <c r="B46" s="22" t="s">
        <v>114</v>
      </c>
      <c r="C46" s="22" t="s">
        <v>57</v>
      </c>
      <c r="D46" s="25">
        <v>2705</v>
      </c>
      <c r="E46" s="23">
        <v>140.78172499999999</v>
      </c>
      <c r="F46" s="24">
        <v>0.919911258592501</v>
      </c>
      <c r="G46" s="18"/>
      <c r="H46" s="18"/>
    </row>
    <row r="47" spans="1:8" x14ac:dyDescent="0.2">
      <c r="A47" s="22" t="s">
        <v>115</v>
      </c>
      <c r="B47" s="22" t="s">
        <v>116</v>
      </c>
      <c r="C47" s="22" t="s">
        <v>31</v>
      </c>
      <c r="D47" s="25">
        <v>2846</v>
      </c>
      <c r="E47" s="23">
        <v>139.53937999999999</v>
      </c>
      <c r="F47" s="24">
        <v>0.91179339277890803</v>
      </c>
      <c r="G47" s="18"/>
      <c r="H47" s="18"/>
    </row>
    <row r="48" spans="1:8" x14ac:dyDescent="0.2">
      <c r="A48" s="22" t="s">
        <v>117</v>
      </c>
      <c r="B48" s="22" t="s">
        <v>118</v>
      </c>
      <c r="C48" s="22" t="s">
        <v>68</v>
      </c>
      <c r="D48" s="25">
        <v>6050</v>
      </c>
      <c r="E48" s="23">
        <v>137.63145</v>
      </c>
      <c r="F48" s="24">
        <v>0.89932638907081797</v>
      </c>
      <c r="G48" s="18"/>
      <c r="H48" s="18"/>
    </row>
    <row r="49" spans="1:8" x14ac:dyDescent="0.2">
      <c r="A49" s="22" t="s">
        <v>119</v>
      </c>
      <c r="B49" s="22" t="s">
        <v>120</v>
      </c>
      <c r="C49" s="22" t="s">
        <v>121</v>
      </c>
      <c r="D49" s="25">
        <v>14626</v>
      </c>
      <c r="E49" s="23">
        <v>135.795097</v>
      </c>
      <c r="F49" s="24">
        <v>0.88732709158067702</v>
      </c>
      <c r="G49" s="18"/>
      <c r="H49" s="18"/>
    </row>
    <row r="50" spans="1:8" x14ac:dyDescent="0.2">
      <c r="A50" s="22" t="s">
        <v>122</v>
      </c>
      <c r="B50" s="22" t="s">
        <v>123</v>
      </c>
      <c r="C50" s="22" t="s">
        <v>93</v>
      </c>
      <c r="D50" s="25">
        <v>1034</v>
      </c>
      <c r="E50" s="23">
        <v>135.64012</v>
      </c>
      <c r="F50" s="24">
        <v>0.88631442401233396</v>
      </c>
      <c r="G50" s="18"/>
      <c r="H50" s="18"/>
    </row>
    <row r="51" spans="1:8" x14ac:dyDescent="0.2">
      <c r="A51" s="22" t="s">
        <v>124</v>
      </c>
      <c r="B51" s="22" t="s">
        <v>125</v>
      </c>
      <c r="C51" s="22" t="s">
        <v>68</v>
      </c>
      <c r="D51" s="25">
        <v>6210</v>
      </c>
      <c r="E51" s="23">
        <v>134.59554</v>
      </c>
      <c r="F51" s="24">
        <v>0.87948881577020899</v>
      </c>
      <c r="G51" s="18"/>
      <c r="H51" s="18"/>
    </row>
    <row r="52" spans="1:8" x14ac:dyDescent="0.2">
      <c r="A52" s="22" t="s">
        <v>126</v>
      </c>
      <c r="B52" s="22" t="s">
        <v>127</v>
      </c>
      <c r="C52" s="22" t="s">
        <v>14</v>
      </c>
      <c r="D52" s="25">
        <v>80094</v>
      </c>
      <c r="E52" s="23">
        <v>134.46180720000001</v>
      </c>
      <c r="F52" s="24">
        <v>0.87861496436397701</v>
      </c>
      <c r="G52" s="26"/>
      <c r="H52" s="26"/>
    </row>
    <row r="53" spans="1:8" x14ac:dyDescent="0.2">
      <c r="A53" s="22" t="s">
        <v>128</v>
      </c>
      <c r="B53" s="22" t="s">
        <v>129</v>
      </c>
      <c r="C53" s="22" t="s">
        <v>14</v>
      </c>
      <c r="D53" s="25">
        <v>46298</v>
      </c>
      <c r="E53" s="23">
        <v>133.685475</v>
      </c>
      <c r="F53" s="24">
        <v>0.87354217007062696</v>
      </c>
      <c r="G53" s="18"/>
      <c r="H53" s="19"/>
    </row>
    <row r="54" spans="1:8" x14ac:dyDescent="0.2">
      <c r="A54" s="22" t="s">
        <v>130</v>
      </c>
      <c r="B54" s="22" t="s">
        <v>131</v>
      </c>
      <c r="C54" s="22" t="s">
        <v>132</v>
      </c>
      <c r="D54" s="25">
        <v>29852</v>
      </c>
      <c r="E54" s="23">
        <v>132.36376799999999</v>
      </c>
      <c r="F54" s="24">
        <v>0.86490572844540603</v>
      </c>
      <c r="G54" s="18"/>
      <c r="H54" s="19"/>
    </row>
    <row r="55" spans="1:8" x14ac:dyDescent="0.2">
      <c r="A55" s="22" t="s">
        <v>133</v>
      </c>
      <c r="B55" s="22" t="s">
        <v>134</v>
      </c>
      <c r="C55" s="22" t="s">
        <v>132</v>
      </c>
      <c r="D55" s="25">
        <v>6239</v>
      </c>
      <c r="E55" s="23">
        <v>128.51716099999999</v>
      </c>
      <c r="F55" s="24">
        <v>0.83977081063785097</v>
      </c>
      <c r="G55" s="18"/>
      <c r="H55" s="19"/>
    </row>
    <row r="56" spans="1:8" x14ac:dyDescent="0.2">
      <c r="A56" s="22" t="s">
        <v>135</v>
      </c>
      <c r="B56" s="22" t="s">
        <v>136</v>
      </c>
      <c r="C56" s="22" t="s">
        <v>14</v>
      </c>
      <c r="D56" s="25">
        <v>161814</v>
      </c>
      <c r="E56" s="23">
        <v>128.26995779999999</v>
      </c>
      <c r="F56" s="24">
        <v>0.83815550860315802</v>
      </c>
      <c r="G56" s="27"/>
      <c r="H56" s="27"/>
    </row>
    <row r="57" spans="1:8" x14ac:dyDescent="0.2">
      <c r="A57" s="22" t="s">
        <v>137</v>
      </c>
      <c r="B57" s="22" t="s">
        <v>138</v>
      </c>
      <c r="C57" s="22" t="s">
        <v>87</v>
      </c>
      <c r="D57" s="25">
        <v>23578</v>
      </c>
      <c r="E57" s="23">
        <v>125.706107</v>
      </c>
      <c r="F57" s="24">
        <v>0.82140251586726598</v>
      </c>
      <c r="G57" s="27"/>
      <c r="H57" s="27"/>
    </row>
    <row r="58" spans="1:8" x14ac:dyDescent="0.2">
      <c r="A58" s="22" t="s">
        <v>139</v>
      </c>
      <c r="B58" s="22" t="s">
        <v>140</v>
      </c>
      <c r="C58" s="22" t="s">
        <v>14</v>
      </c>
      <c r="D58" s="25">
        <v>86753</v>
      </c>
      <c r="E58" s="23">
        <v>121.37612230000001</v>
      </c>
      <c r="F58" s="24">
        <v>0.793109058921322</v>
      </c>
      <c r="G58" s="27"/>
      <c r="H58" s="27"/>
    </row>
    <row r="59" spans="1:8" x14ac:dyDescent="0.2">
      <c r="A59" s="22" t="s">
        <v>141</v>
      </c>
      <c r="B59" s="22" t="s">
        <v>142</v>
      </c>
      <c r="C59" s="22" t="s">
        <v>87</v>
      </c>
      <c r="D59" s="25">
        <v>35448</v>
      </c>
      <c r="E59" s="23">
        <v>119.690172</v>
      </c>
      <c r="F59" s="24">
        <v>0.78209253911097398</v>
      </c>
      <c r="G59" s="27"/>
      <c r="H59" s="27"/>
    </row>
    <row r="60" spans="1:8" x14ac:dyDescent="0.2">
      <c r="A60" s="22" t="s">
        <v>143</v>
      </c>
      <c r="B60" s="22" t="s">
        <v>144</v>
      </c>
      <c r="C60" s="22" t="s">
        <v>41</v>
      </c>
      <c r="D60" s="25">
        <v>3955</v>
      </c>
      <c r="E60" s="23">
        <v>116.850475</v>
      </c>
      <c r="F60" s="24">
        <v>0.763537082134642</v>
      </c>
      <c r="G60" s="27"/>
      <c r="H60" s="27"/>
    </row>
    <row r="61" spans="1:8" x14ac:dyDescent="0.2">
      <c r="A61" s="22" t="s">
        <v>145</v>
      </c>
      <c r="B61" s="22" t="s">
        <v>146</v>
      </c>
      <c r="C61" s="22" t="s">
        <v>147</v>
      </c>
      <c r="D61" s="25">
        <v>29749</v>
      </c>
      <c r="E61" s="23">
        <v>113.4180625</v>
      </c>
      <c r="F61" s="24">
        <v>0.74110863907583102</v>
      </c>
      <c r="G61" s="27"/>
      <c r="H61" s="27"/>
    </row>
    <row r="62" spans="1:8" x14ac:dyDescent="0.2">
      <c r="A62" s="22" t="s">
        <v>148</v>
      </c>
      <c r="B62" s="22" t="s">
        <v>149</v>
      </c>
      <c r="C62" s="22" t="s">
        <v>90</v>
      </c>
      <c r="D62" s="25">
        <v>26689</v>
      </c>
      <c r="E62" s="23">
        <v>113.28146049999999</v>
      </c>
      <c r="F62" s="24">
        <v>0.74021603943091097</v>
      </c>
      <c r="G62" s="27"/>
      <c r="H62" s="27"/>
    </row>
    <row r="63" spans="1:8" x14ac:dyDescent="0.2">
      <c r="A63" s="22" t="s">
        <v>150</v>
      </c>
      <c r="B63" s="22" t="s">
        <v>151</v>
      </c>
      <c r="C63" s="22" t="s">
        <v>152</v>
      </c>
      <c r="D63" s="25">
        <v>7666</v>
      </c>
      <c r="E63" s="23">
        <v>108.772874</v>
      </c>
      <c r="F63" s="24">
        <v>0.71075554317908496</v>
      </c>
      <c r="G63" s="27"/>
      <c r="H63" s="27"/>
    </row>
    <row r="64" spans="1:8" x14ac:dyDescent="0.2">
      <c r="A64" s="22" t="s">
        <v>153</v>
      </c>
      <c r="B64" s="22" t="s">
        <v>154</v>
      </c>
      <c r="C64" s="22" t="s">
        <v>19</v>
      </c>
      <c r="D64" s="25">
        <v>34643</v>
      </c>
      <c r="E64" s="23">
        <v>103.27078299999999</v>
      </c>
      <c r="F64" s="24">
        <v>0.67480318177208798</v>
      </c>
      <c r="G64" s="27"/>
      <c r="H64" s="27"/>
    </row>
    <row r="65" spans="1:8" x14ac:dyDescent="0.2">
      <c r="A65" s="22" t="s">
        <v>155</v>
      </c>
      <c r="B65" s="22" t="s">
        <v>156</v>
      </c>
      <c r="C65" s="22" t="s">
        <v>87</v>
      </c>
      <c r="D65" s="25">
        <v>31539</v>
      </c>
      <c r="E65" s="23">
        <v>96.477800999999999</v>
      </c>
      <c r="F65" s="24">
        <v>0.63041573999854605</v>
      </c>
      <c r="G65" s="27"/>
      <c r="H65" s="27"/>
    </row>
    <row r="66" spans="1:8" x14ac:dyDescent="0.2">
      <c r="A66" s="22" t="s">
        <v>157</v>
      </c>
      <c r="B66" s="22" t="s">
        <v>158</v>
      </c>
      <c r="C66" s="22" t="s">
        <v>44</v>
      </c>
      <c r="D66" s="25">
        <v>6046</v>
      </c>
      <c r="E66" s="23">
        <v>92.134994000000006</v>
      </c>
      <c r="F66" s="24">
        <v>0.60203849818541799</v>
      </c>
      <c r="G66" s="27"/>
      <c r="H66" s="27"/>
    </row>
    <row r="67" spans="1:8" x14ac:dyDescent="0.2">
      <c r="A67" s="22" t="s">
        <v>159</v>
      </c>
      <c r="B67" s="22" t="s">
        <v>160</v>
      </c>
      <c r="C67" s="22" t="s">
        <v>161</v>
      </c>
      <c r="D67" s="25">
        <v>41056</v>
      </c>
      <c r="E67" s="23">
        <v>92.100924800000001</v>
      </c>
      <c r="F67" s="24">
        <v>0.60181587951349003</v>
      </c>
      <c r="G67" s="27"/>
      <c r="H67" s="27"/>
    </row>
    <row r="68" spans="1:8" x14ac:dyDescent="0.2">
      <c r="A68" s="22" t="s">
        <v>162</v>
      </c>
      <c r="B68" s="22" t="s">
        <v>163</v>
      </c>
      <c r="C68" s="22" t="s">
        <v>164</v>
      </c>
      <c r="D68" s="25">
        <v>34341</v>
      </c>
      <c r="E68" s="23">
        <v>90.076442999999998</v>
      </c>
      <c r="F68" s="24">
        <v>0.588587290357933</v>
      </c>
      <c r="G68" s="27"/>
      <c r="H68" s="27"/>
    </row>
    <row r="69" spans="1:8" x14ac:dyDescent="0.2">
      <c r="A69" s="22" t="s">
        <v>165</v>
      </c>
      <c r="B69" s="22" t="s">
        <v>166</v>
      </c>
      <c r="C69" s="22" t="s">
        <v>167</v>
      </c>
      <c r="D69" s="25">
        <v>55499</v>
      </c>
      <c r="E69" s="23">
        <v>89.059245300000001</v>
      </c>
      <c r="F69" s="24">
        <v>0.58194060651850399</v>
      </c>
      <c r="G69" s="26"/>
      <c r="H69" s="28"/>
    </row>
    <row r="70" spans="1:8" x14ac:dyDescent="0.2">
      <c r="A70" s="22" t="s">
        <v>168</v>
      </c>
      <c r="B70" s="22" t="s">
        <v>169</v>
      </c>
      <c r="C70" s="22" t="s">
        <v>170</v>
      </c>
      <c r="D70" s="25">
        <v>24872</v>
      </c>
      <c r="E70" s="23">
        <v>87.698672000000002</v>
      </c>
      <c r="F70" s="24">
        <v>0.57305020048881306</v>
      </c>
      <c r="G70" s="18"/>
      <c r="H70" s="19"/>
    </row>
    <row r="71" spans="1:8" x14ac:dyDescent="0.2">
      <c r="A71" s="22" t="s">
        <v>171</v>
      </c>
      <c r="B71" s="22" t="s">
        <v>172</v>
      </c>
      <c r="C71" s="22" t="s">
        <v>76</v>
      </c>
      <c r="D71" s="25">
        <v>1264</v>
      </c>
      <c r="E71" s="23">
        <v>86.65352</v>
      </c>
      <c r="F71" s="24">
        <v>0.56622085462207905</v>
      </c>
      <c r="G71" s="18"/>
      <c r="H71" s="19"/>
    </row>
    <row r="72" spans="1:8" x14ac:dyDescent="0.2">
      <c r="A72" s="22" t="s">
        <v>173</v>
      </c>
      <c r="B72" s="22" t="s">
        <v>174</v>
      </c>
      <c r="C72" s="22" t="s">
        <v>175</v>
      </c>
      <c r="D72" s="25">
        <v>53343</v>
      </c>
      <c r="E72" s="23">
        <v>82.6016355</v>
      </c>
      <c r="F72" s="24">
        <v>0.53974459024851396</v>
      </c>
      <c r="G72" s="18"/>
      <c r="H72" s="19"/>
    </row>
    <row r="73" spans="1:8" x14ac:dyDescent="0.2">
      <c r="A73" s="22" t="s">
        <v>176</v>
      </c>
      <c r="B73" s="22" t="s">
        <v>177</v>
      </c>
      <c r="C73" s="22" t="s">
        <v>60</v>
      </c>
      <c r="D73" s="25">
        <v>14081</v>
      </c>
      <c r="E73" s="23">
        <v>80.747494500000002</v>
      </c>
      <c r="F73" s="24">
        <v>0.527629060474192</v>
      </c>
      <c r="G73" s="27"/>
      <c r="H73" s="27"/>
    </row>
    <row r="74" spans="1:8" x14ac:dyDescent="0.2">
      <c r="A74" s="22" t="s">
        <v>178</v>
      </c>
      <c r="B74" s="22" t="s">
        <v>179</v>
      </c>
      <c r="C74" s="22" t="s">
        <v>84</v>
      </c>
      <c r="D74" s="25">
        <v>5673</v>
      </c>
      <c r="E74" s="23">
        <v>80.573618999999994</v>
      </c>
      <c r="F74" s="24">
        <v>0.52649290427179096</v>
      </c>
      <c r="G74" s="27"/>
      <c r="H74" s="27"/>
    </row>
    <row r="75" spans="1:8" x14ac:dyDescent="0.2">
      <c r="A75" s="22" t="s">
        <v>180</v>
      </c>
      <c r="B75" s="22" t="s">
        <v>181</v>
      </c>
      <c r="C75" s="22" t="s">
        <v>152</v>
      </c>
      <c r="D75" s="25">
        <v>16662</v>
      </c>
      <c r="E75" s="23">
        <v>75.370557000000005</v>
      </c>
      <c r="F75" s="24">
        <v>0.49249449067830198</v>
      </c>
      <c r="G75" s="27"/>
      <c r="H75" s="27"/>
    </row>
    <row r="76" spans="1:8" x14ac:dyDescent="0.2">
      <c r="A76" s="22" t="s">
        <v>182</v>
      </c>
      <c r="B76" s="22" t="s">
        <v>183</v>
      </c>
      <c r="C76" s="22" t="s">
        <v>164</v>
      </c>
      <c r="D76" s="25">
        <v>1745</v>
      </c>
      <c r="E76" s="23">
        <v>73.708799999999997</v>
      </c>
      <c r="F76" s="24">
        <v>0.48163605736002302</v>
      </c>
      <c r="G76" s="26"/>
      <c r="H76" s="28"/>
    </row>
    <row r="77" spans="1:8" x14ac:dyDescent="0.2">
      <c r="A77" s="22" t="s">
        <v>184</v>
      </c>
      <c r="B77" s="22" t="s">
        <v>185</v>
      </c>
      <c r="C77" s="22" t="s">
        <v>41</v>
      </c>
      <c r="D77" s="25">
        <v>2740</v>
      </c>
      <c r="E77" s="23">
        <v>73.275819999999996</v>
      </c>
      <c r="F77" s="24">
        <v>0.47880683235411098</v>
      </c>
      <c r="G77" s="18"/>
      <c r="H77" s="19"/>
    </row>
    <row r="78" spans="1:8" x14ac:dyDescent="0.2">
      <c r="A78" s="22" t="s">
        <v>186</v>
      </c>
      <c r="B78" s="22" t="s">
        <v>187</v>
      </c>
      <c r="C78" s="22" t="s">
        <v>68</v>
      </c>
      <c r="D78" s="25">
        <v>7070</v>
      </c>
      <c r="E78" s="23">
        <v>71.824129999999997</v>
      </c>
      <c r="F78" s="24">
        <v>0.46932104167363597</v>
      </c>
      <c r="G78" s="18"/>
      <c r="H78" s="19"/>
    </row>
    <row r="79" spans="1:8" x14ac:dyDescent="0.2">
      <c r="A79" s="22" t="s">
        <v>188</v>
      </c>
      <c r="B79" s="22" t="s">
        <v>189</v>
      </c>
      <c r="C79" s="22" t="s">
        <v>190</v>
      </c>
      <c r="D79" s="25">
        <v>4042</v>
      </c>
      <c r="E79" s="23">
        <v>71.248334</v>
      </c>
      <c r="F79" s="24">
        <v>0.465558612828184</v>
      </c>
      <c r="G79" s="27"/>
      <c r="H79" s="27"/>
    </row>
    <row r="80" spans="1:8" x14ac:dyDescent="0.2">
      <c r="A80" s="22" t="s">
        <v>191</v>
      </c>
      <c r="B80" s="22" t="s">
        <v>192</v>
      </c>
      <c r="C80" s="22" t="s">
        <v>19</v>
      </c>
      <c r="D80" s="25">
        <v>38417</v>
      </c>
      <c r="E80" s="23">
        <v>70.3876274</v>
      </c>
      <c r="F80" s="24">
        <v>0.45993449015398802</v>
      </c>
      <c r="G80" s="26"/>
      <c r="H80" s="28"/>
    </row>
    <row r="81" spans="1:8" x14ac:dyDescent="0.2">
      <c r="A81" s="22" t="s">
        <v>193</v>
      </c>
      <c r="B81" s="22" t="s">
        <v>194</v>
      </c>
      <c r="C81" s="22" t="s">
        <v>147</v>
      </c>
      <c r="D81" s="25">
        <v>12777</v>
      </c>
      <c r="E81" s="23">
        <v>64.389691499999998</v>
      </c>
      <c r="F81" s="24">
        <v>0.42074212507445702</v>
      </c>
      <c r="G81" s="18"/>
      <c r="H81" s="19"/>
    </row>
    <row r="82" spans="1:8" x14ac:dyDescent="0.2">
      <c r="A82" s="22" t="s">
        <v>195</v>
      </c>
      <c r="B82" s="22" t="s">
        <v>196</v>
      </c>
      <c r="C82" s="22" t="s">
        <v>167</v>
      </c>
      <c r="D82" s="25">
        <v>5432</v>
      </c>
      <c r="E82" s="23">
        <v>59.480400000000003</v>
      </c>
      <c r="F82" s="24">
        <v>0.38866329863187399</v>
      </c>
      <c r="G82" s="18"/>
      <c r="H82" s="19"/>
    </row>
    <row r="83" spans="1:8" x14ac:dyDescent="0.2">
      <c r="A83" s="22" t="s">
        <v>197</v>
      </c>
      <c r="B83" s="22" t="s">
        <v>198</v>
      </c>
      <c r="C83" s="22" t="s">
        <v>90</v>
      </c>
      <c r="D83" s="25">
        <v>9387</v>
      </c>
      <c r="E83" s="23">
        <v>59.4150165</v>
      </c>
      <c r="F83" s="24">
        <v>0.38823606265521499</v>
      </c>
      <c r="G83" s="27"/>
      <c r="H83" s="27"/>
    </row>
    <row r="84" spans="1:8" x14ac:dyDescent="0.2">
      <c r="A84" s="22" t="s">
        <v>199</v>
      </c>
      <c r="B84" s="22" t="s">
        <v>200</v>
      </c>
      <c r="C84" s="22" t="s">
        <v>167</v>
      </c>
      <c r="D84" s="25">
        <v>14288</v>
      </c>
      <c r="E84" s="23">
        <v>57.316312000000003</v>
      </c>
      <c r="F84" s="24">
        <v>0.37452247946102701</v>
      </c>
      <c r="G84" s="27"/>
      <c r="H84" s="27"/>
    </row>
    <row r="85" spans="1:8" x14ac:dyDescent="0.2">
      <c r="A85" s="22" t="s">
        <v>201</v>
      </c>
      <c r="B85" s="22" t="s">
        <v>202</v>
      </c>
      <c r="C85" s="22" t="s">
        <v>57</v>
      </c>
      <c r="D85" s="25">
        <v>7367</v>
      </c>
      <c r="E85" s="23">
        <v>55.650317999999999</v>
      </c>
      <c r="F85" s="24">
        <v>0.363636360276541</v>
      </c>
      <c r="G85" s="27"/>
      <c r="H85" s="27"/>
    </row>
    <row r="86" spans="1:8" x14ac:dyDescent="0.2">
      <c r="A86" s="22" t="s">
        <v>203</v>
      </c>
      <c r="B86" s="22" t="s">
        <v>204</v>
      </c>
      <c r="C86" s="22" t="s">
        <v>205</v>
      </c>
      <c r="D86" s="25">
        <v>2360</v>
      </c>
      <c r="E86" s="23">
        <v>53.874079999999999</v>
      </c>
      <c r="F86" s="24">
        <v>0.35202987275737002</v>
      </c>
      <c r="G86" s="27"/>
      <c r="H86" s="27"/>
    </row>
    <row r="87" spans="1:8" x14ac:dyDescent="0.2">
      <c r="A87" s="22" t="s">
        <v>206</v>
      </c>
      <c r="B87" s="22" t="s">
        <v>207</v>
      </c>
      <c r="C87" s="22" t="s">
        <v>87</v>
      </c>
      <c r="D87" s="25">
        <v>7795</v>
      </c>
      <c r="E87" s="23">
        <v>51.903007500000001</v>
      </c>
      <c r="F87" s="24">
        <v>0.33915027645854601</v>
      </c>
      <c r="G87" s="27"/>
      <c r="H87" s="27"/>
    </row>
    <row r="88" spans="1:8" x14ac:dyDescent="0.2">
      <c r="A88" s="22" t="s">
        <v>208</v>
      </c>
      <c r="B88" s="22" t="s">
        <v>209</v>
      </c>
      <c r="C88" s="22" t="s">
        <v>47</v>
      </c>
      <c r="D88" s="25">
        <v>24590</v>
      </c>
      <c r="E88" s="23">
        <v>50.254582999999997</v>
      </c>
      <c r="F88" s="24">
        <v>0.328378961811778</v>
      </c>
      <c r="G88" s="27"/>
      <c r="H88" s="27"/>
    </row>
    <row r="89" spans="1:8" x14ac:dyDescent="0.2">
      <c r="A89" s="22" t="s">
        <v>210</v>
      </c>
      <c r="B89" s="22" t="s">
        <v>211</v>
      </c>
      <c r="C89" s="22" t="s">
        <v>65</v>
      </c>
      <c r="D89" s="25">
        <v>137</v>
      </c>
      <c r="E89" s="23">
        <v>50.176250000000003</v>
      </c>
      <c r="F89" s="24">
        <v>0.32786710980386102</v>
      </c>
      <c r="G89" s="27"/>
      <c r="H89" s="27"/>
    </row>
    <row r="90" spans="1:8" x14ac:dyDescent="0.2">
      <c r="A90" s="22" t="s">
        <v>212</v>
      </c>
      <c r="B90" s="22" t="s">
        <v>213</v>
      </c>
      <c r="C90" s="22" t="s">
        <v>73</v>
      </c>
      <c r="D90" s="25">
        <v>21759</v>
      </c>
      <c r="E90" s="23">
        <v>49.258024200000001</v>
      </c>
      <c r="F90" s="24">
        <v>0.32186713891736901</v>
      </c>
      <c r="G90" s="27"/>
      <c r="H90" s="27"/>
    </row>
    <row r="91" spans="1:8" x14ac:dyDescent="0.2">
      <c r="A91" s="22" t="s">
        <v>214</v>
      </c>
      <c r="B91" s="22" t="s">
        <v>215</v>
      </c>
      <c r="C91" s="22" t="s">
        <v>41</v>
      </c>
      <c r="D91" s="25">
        <v>1416</v>
      </c>
      <c r="E91" s="23">
        <v>48.861911999999997</v>
      </c>
      <c r="F91" s="24">
        <v>0.31927881949987502</v>
      </c>
      <c r="G91" s="27"/>
      <c r="H91" s="27"/>
    </row>
    <row r="92" spans="1:8" x14ac:dyDescent="0.2">
      <c r="A92" s="22" t="s">
        <v>216</v>
      </c>
      <c r="B92" s="22" t="s">
        <v>217</v>
      </c>
      <c r="C92" s="22" t="s">
        <v>175</v>
      </c>
      <c r="D92" s="25">
        <v>11267</v>
      </c>
      <c r="E92" s="23">
        <v>48.166424999999997</v>
      </c>
      <c r="F92" s="24">
        <v>0.314734292704904</v>
      </c>
      <c r="G92" s="27"/>
      <c r="H92" s="27"/>
    </row>
    <row r="93" spans="1:8" x14ac:dyDescent="0.2">
      <c r="A93" s="22" t="s">
        <v>218</v>
      </c>
      <c r="B93" s="22" t="s">
        <v>219</v>
      </c>
      <c r="C93" s="22" t="s">
        <v>25</v>
      </c>
      <c r="D93" s="25">
        <v>483</v>
      </c>
      <c r="E93" s="23">
        <v>48.12612</v>
      </c>
      <c r="F93" s="24">
        <v>0.31447092739042498</v>
      </c>
      <c r="G93" s="27"/>
      <c r="H93" s="27"/>
    </row>
    <row r="94" spans="1:8" x14ac:dyDescent="0.2">
      <c r="A94" s="22" t="s">
        <v>220</v>
      </c>
      <c r="B94" s="22" t="s">
        <v>221</v>
      </c>
      <c r="C94" s="22" t="s">
        <v>60</v>
      </c>
      <c r="D94" s="25">
        <v>2255</v>
      </c>
      <c r="E94" s="23">
        <v>46.369565000000001</v>
      </c>
      <c r="F94" s="24">
        <v>0.302993054670532</v>
      </c>
      <c r="G94" s="27"/>
      <c r="H94" s="27"/>
    </row>
    <row r="95" spans="1:8" x14ac:dyDescent="0.2">
      <c r="A95" s="22" t="s">
        <v>222</v>
      </c>
      <c r="B95" s="22" t="s">
        <v>223</v>
      </c>
      <c r="C95" s="22" t="s">
        <v>19</v>
      </c>
      <c r="D95" s="25">
        <v>31785</v>
      </c>
      <c r="E95" s="23">
        <v>44.575284000000003</v>
      </c>
      <c r="F95" s="24">
        <v>0.29126866861844602</v>
      </c>
      <c r="G95" s="26"/>
      <c r="H95" s="28"/>
    </row>
    <row r="96" spans="1:8" x14ac:dyDescent="0.2">
      <c r="A96" s="22" t="s">
        <v>224</v>
      </c>
      <c r="B96" s="22" t="s">
        <v>225</v>
      </c>
      <c r="C96" s="22" t="s">
        <v>164</v>
      </c>
      <c r="D96" s="25">
        <v>8167</v>
      </c>
      <c r="E96" s="23">
        <v>42.782829499999998</v>
      </c>
      <c r="F96" s="24">
        <v>0.27955621748130599</v>
      </c>
      <c r="G96" s="18"/>
      <c r="H96" s="19"/>
    </row>
    <row r="97" spans="1:8" x14ac:dyDescent="0.2">
      <c r="A97" s="22" t="s">
        <v>226</v>
      </c>
      <c r="B97" s="22" t="s">
        <v>227</v>
      </c>
      <c r="C97" s="22" t="s">
        <v>132</v>
      </c>
      <c r="D97" s="25">
        <v>10451</v>
      </c>
      <c r="E97" s="23">
        <v>42.472864000000001</v>
      </c>
      <c r="F97" s="24">
        <v>0.27753080720006901</v>
      </c>
      <c r="G97" s="26"/>
      <c r="H97" s="28"/>
    </row>
    <row r="98" spans="1:8" x14ac:dyDescent="0.2">
      <c r="A98" s="22" t="s">
        <v>228</v>
      </c>
      <c r="B98" s="22" t="s">
        <v>229</v>
      </c>
      <c r="C98" s="22" t="s">
        <v>87</v>
      </c>
      <c r="D98" s="25">
        <v>4645</v>
      </c>
      <c r="E98" s="23">
        <v>42.188212499999999</v>
      </c>
      <c r="F98" s="24">
        <v>0.275670806410725</v>
      </c>
      <c r="G98" s="26"/>
      <c r="H98" s="28"/>
    </row>
    <row r="99" spans="1:8" x14ac:dyDescent="0.2">
      <c r="A99" s="22" t="s">
        <v>230</v>
      </c>
      <c r="B99" s="22" t="s">
        <v>231</v>
      </c>
      <c r="C99" s="22" t="s">
        <v>121</v>
      </c>
      <c r="D99" s="25">
        <v>8052</v>
      </c>
      <c r="E99" s="23">
        <v>41.995206000000003</v>
      </c>
      <c r="F99" s="24">
        <v>0.27440964234748</v>
      </c>
      <c r="G99" s="26"/>
      <c r="H99" s="28"/>
    </row>
    <row r="100" spans="1:8" x14ac:dyDescent="0.2">
      <c r="A100" s="22" t="s">
        <v>232</v>
      </c>
      <c r="B100" s="22" t="s">
        <v>233</v>
      </c>
      <c r="C100" s="22" t="s">
        <v>234</v>
      </c>
      <c r="D100" s="25">
        <v>4323</v>
      </c>
      <c r="E100" s="23">
        <v>41.613197999999997</v>
      </c>
      <c r="F100" s="24">
        <v>0.271913484127567</v>
      </c>
      <c r="G100" s="26"/>
      <c r="H100" s="28"/>
    </row>
    <row r="101" spans="1:8" x14ac:dyDescent="0.2">
      <c r="A101" s="22" t="s">
        <v>235</v>
      </c>
      <c r="B101" s="22" t="s">
        <v>236</v>
      </c>
      <c r="C101" s="22" t="s">
        <v>65</v>
      </c>
      <c r="D101" s="25">
        <v>2084</v>
      </c>
      <c r="E101" s="23">
        <v>40.788048000000003</v>
      </c>
      <c r="F101" s="24">
        <v>0.26652169925614499</v>
      </c>
      <c r="G101" s="26"/>
      <c r="H101" s="28"/>
    </row>
    <row r="102" spans="1:8" x14ac:dyDescent="0.2">
      <c r="A102" s="22" t="s">
        <v>237</v>
      </c>
      <c r="B102" s="22" t="s">
        <v>238</v>
      </c>
      <c r="C102" s="22" t="s">
        <v>161</v>
      </c>
      <c r="D102" s="25">
        <v>2644</v>
      </c>
      <c r="E102" s="23">
        <v>39.866231999999997</v>
      </c>
      <c r="F102" s="29">
        <v>0.26049826889435101</v>
      </c>
      <c r="G102" s="23"/>
      <c r="H102" s="30"/>
    </row>
    <row r="103" spans="1:8" x14ac:dyDescent="0.2">
      <c r="A103" s="22" t="s">
        <v>239</v>
      </c>
      <c r="B103" s="22" t="s">
        <v>240</v>
      </c>
      <c r="C103" s="22" t="s">
        <v>25</v>
      </c>
      <c r="D103" s="25">
        <v>12042</v>
      </c>
      <c r="E103" s="23">
        <v>38.456127000000002</v>
      </c>
      <c r="F103" s="29">
        <v>0.251284207443566</v>
      </c>
      <c r="G103" s="31"/>
      <c r="H103" s="21"/>
    </row>
    <row r="104" spans="1:8" x14ac:dyDescent="0.2">
      <c r="A104" s="22" t="s">
        <v>241</v>
      </c>
      <c r="B104" s="22" t="s">
        <v>242</v>
      </c>
      <c r="C104" s="22" t="s">
        <v>25</v>
      </c>
      <c r="D104" s="25">
        <v>3140</v>
      </c>
      <c r="E104" s="23">
        <v>37.171320000000001</v>
      </c>
      <c r="F104" s="29">
        <v>0.242888881811504</v>
      </c>
      <c r="G104" s="22"/>
      <c r="H104" s="22"/>
    </row>
    <row r="105" spans="1:8" x14ac:dyDescent="0.2">
      <c r="A105" s="22" t="s">
        <v>243</v>
      </c>
      <c r="B105" s="22" t="s">
        <v>244</v>
      </c>
      <c r="C105" s="22" t="s">
        <v>65</v>
      </c>
      <c r="D105" s="25">
        <v>5984</v>
      </c>
      <c r="E105" s="23">
        <v>35.203871999999997</v>
      </c>
      <c r="F105" s="29">
        <v>0.230032969114772</v>
      </c>
      <c r="G105" s="22"/>
      <c r="H105" s="22"/>
    </row>
    <row r="106" spans="1:8" x14ac:dyDescent="0.2">
      <c r="A106" s="22" t="s">
        <v>245</v>
      </c>
      <c r="B106" s="22" t="s">
        <v>246</v>
      </c>
      <c r="C106" s="22" t="s">
        <v>247</v>
      </c>
      <c r="D106" s="25">
        <v>1913</v>
      </c>
      <c r="E106" s="23">
        <v>34.521998000000004</v>
      </c>
      <c r="F106" s="29">
        <v>0.22557739386492001</v>
      </c>
      <c r="G106" s="22"/>
      <c r="H106" s="22"/>
    </row>
    <row r="107" spans="1:8" x14ac:dyDescent="0.2">
      <c r="A107" s="22" t="s">
        <v>248</v>
      </c>
      <c r="B107" s="22" t="s">
        <v>249</v>
      </c>
      <c r="C107" s="22" t="s">
        <v>190</v>
      </c>
      <c r="D107" s="25">
        <v>6248</v>
      </c>
      <c r="E107" s="23">
        <v>32.124091999999997</v>
      </c>
      <c r="F107" s="29">
        <v>0.20990873568896301</v>
      </c>
      <c r="G107" s="22"/>
      <c r="H107" s="22"/>
    </row>
    <row r="108" spans="1:8" x14ac:dyDescent="0.2">
      <c r="A108" s="22" t="s">
        <v>250</v>
      </c>
      <c r="B108" s="22" t="s">
        <v>251</v>
      </c>
      <c r="C108" s="22" t="s">
        <v>68</v>
      </c>
      <c r="D108" s="25">
        <v>477</v>
      </c>
      <c r="E108" s="23">
        <v>31.801590000000001</v>
      </c>
      <c r="F108" s="29">
        <v>0.20780140804598499</v>
      </c>
      <c r="G108" s="22"/>
      <c r="H108" s="22"/>
    </row>
    <row r="109" spans="1:8" x14ac:dyDescent="0.2">
      <c r="A109" s="22" t="s">
        <v>252</v>
      </c>
      <c r="B109" s="22" t="s">
        <v>253</v>
      </c>
      <c r="C109" s="22" t="s">
        <v>68</v>
      </c>
      <c r="D109" s="25">
        <v>4160</v>
      </c>
      <c r="E109" s="23">
        <v>31.61392</v>
      </c>
      <c r="F109" s="29">
        <v>0.206575114321427</v>
      </c>
      <c r="G109" s="22"/>
      <c r="H109" s="22"/>
    </row>
    <row r="110" spans="1:8" x14ac:dyDescent="0.2">
      <c r="A110" s="22" t="s">
        <v>254</v>
      </c>
      <c r="B110" s="22" t="s">
        <v>255</v>
      </c>
      <c r="C110" s="22" t="s">
        <v>87</v>
      </c>
      <c r="D110" s="25">
        <v>12351</v>
      </c>
      <c r="E110" s="23">
        <v>29.512714500000001</v>
      </c>
      <c r="F110" s="29">
        <v>0.19284518882103599</v>
      </c>
      <c r="G110" s="22"/>
      <c r="H110" s="22"/>
    </row>
    <row r="111" spans="1:8" x14ac:dyDescent="0.2">
      <c r="A111" s="22" t="s">
        <v>256</v>
      </c>
      <c r="B111" s="22" t="s">
        <v>257</v>
      </c>
      <c r="C111" s="22" t="s">
        <v>258</v>
      </c>
      <c r="D111" s="25">
        <v>834</v>
      </c>
      <c r="E111" s="23">
        <v>29.345123999999998</v>
      </c>
      <c r="F111" s="29">
        <v>0.191750100749177</v>
      </c>
      <c r="G111" s="22"/>
      <c r="H111" s="22"/>
    </row>
    <row r="112" spans="1:8" x14ac:dyDescent="0.2">
      <c r="A112" s="22" t="s">
        <v>259</v>
      </c>
      <c r="B112" s="22" t="s">
        <v>260</v>
      </c>
      <c r="C112" s="22" t="s">
        <v>28</v>
      </c>
      <c r="D112" s="25">
        <v>1309</v>
      </c>
      <c r="E112" s="23">
        <v>28.189315000000001</v>
      </c>
      <c r="F112" s="29">
        <v>0.18419768787824201</v>
      </c>
      <c r="G112" s="22"/>
      <c r="H112" s="22"/>
    </row>
    <row r="113" spans="1:9" x14ac:dyDescent="0.2">
      <c r="A113" s="22" t="s">
        <v>261</v>
      </c>
      <c r="B113" s="22" t="s">
        <v>262</v>
      </c>
      <c r="C113" s="22" t="s">
        <v>84</v>
      </c>
      <c r="D113" s="25">
        <v>21759</v>
      </c>
      <c r="E113" s="23">
        <v>28.032119699999999</v>
      </c>
      <c r="F113" s="29">
        <v>0.18317052525278099</v>
      </c>
      <c r="G113" s="22"/>
      <c r="H113" s="22"/>
    </row>
    <row r="114" spans="1:9" x14ac:dyDescent="0.2">
      <c r="A114" s="22" t="s">
        <v>263</v>
      </c>
      <c r="B114" s="22" t="s">
        <v>264</v>
      </c>
      <c r="C114" s="22" t="s">
        <v>90</v>
      </c>
      <c r="D114" s="25">
        <v>21759</v>
      </c>
      <c r="E114" s="23">
        <v>16.388878800000001</v>
      </c>
      <c r="F114" s="29">
        <v>0.107089994271827</v>
      </c>
      <c r="G114" s="22"/>
      <c r="H114" s="22"/>
    </row>
    <row r="115" spans="1:9" x14ac:dyDescent="0.2">
      <c r="A115" s="22" t="s">
        <v>265</v>
      </c>
      <c r="B115" s="22" t="s">
        <v>266</v>
      </c>
      <c r="C115" s="22" t="s">
        <v>47</v>
      </c>
      <c r="D115" s="25">
        <v>21759</v>
      </c>
      <c r="E115" s="23">
        <v>15.564212700000001</v>
      </c>
      <c r="F115" s="29">
        <v>0.101701371352414</v>
      </c>
      <c r="G115" s="22"/>
      <c r="H115" s="22"/>
    </row>
    <row r="116" spans="1:9" x14ac:dyDescent="0.2">
      <c r="A116" s="22" t="s">
        <v>267</v>
      </c>
      <c r="B116" s="22" t="s">
        <v>268</v>
      </c>
      <c r="C116" s="22" t="s">
        <v>14</v>
      </c>
      <c r="D116" s="25">
        <v>3626</v>
      </c>
      <c r="E116" s="23">
        <v>3.8453729999999999</v>
      </c>
      <c r="F116" s="29">
        <v>2.51268544705474E-2</v>
      </c>
      <c r="G116" s="22"/>
      <c r="H116" s="22"/>
    </row>
    <row r="117" spans="1:9" x14ac:dyDescent="0.2">
      <c r="A117" s="19" t="s">
        <v>269</v>
      </c>
      <c r="B117" s="19" t="s">
        <v>270</v>
      </c>
      <c r="C117" s="19" t="s">
        <v>60</v>
      </c>
      <c r="D117" s="32">
        <v>350</v>
      </c>
      <c r="E117" s="18"/>
      <c r="F117" s="33"/>
      <c r="G117" s="18">
        <v>-6.4778000000000002</v>
      </c>
      <c r="H117" s="18">
        <f>G117/$E$127*100</f>
        <v>-4.2327945270669909E-2</v>
      </c>
      <c r="I117" s="68"/>
    </row>
    <row r="118" spans="1:9" x14ac:dyDescent="0.2">
      <c r="A118" s="19" t="s">
        <v>271</v>
      </c>
      <c r="B118" s="19" t="s">
        <v>272</v>
      </c>
      <c r="C118" s="19" t="s">
        <v>44</v>
      </c>
      <c r="D118" s="32">
        <v>950</v>
      </c>
      <c r="E118" s="18"/>
      <c r="F118" s="33"/>
      <c r="G118" s="18">
        <v>-4.6288749999999999</v>
      </c>
      <c r="H118" s="18">
        <f>G118/$E$127*100</f>
        <v>-3.0246498450827775E-2</v>
      </c>
      <c r="I118" s="68"/>
    </row>
    <row r="119" spans="1:9" x14ac:dyDescent="0.2">
      <c r="A119" s="21" t="s">
        <v>273</v>
      </c>
      <c r="B119" s="21"/>
      <c r="C119" s="21"/>
      <c r="D119" s="21"/>
      <c r="E119" s="31">
        <f>SUM(E7:E116)</f>
        <v>14759.164860299998</v>
      </c>
      <c r="F119" s="34">
        <f>SUM(F7:F116)</f>
        <v>96.44094020308944</v>
      </c>
      <c r="G119" s="31">
        <f>SUM(G117:G118)</f>
        <v>-11.106674999999999</v>
      </c>
      <c r="H119" s="31">
        <f>SUM(H117:H118)</f>
        <v>-7.2574443721497683E-2</v>
      </c>
    </row>
    <row r="120" spans="1:9" x14ac:dyDescent="0.2">
      <c r="A120" s="22"/>
      <c r="B120" s="22"/>
      <c r="C120" s="22"/>
      <c r="D120" s="22"/>
      <c r="E120" s="23"/>
      <c r="F120" s="29"/>
      <c r="G120" s="22"/>
      <c r="H120" s="22"/>
    </row>
    <row r="121" spans="1:9" x14ac:dyDescent="0.2">
      <c r="A121" s="21" t="s">
        <v>274</v>
      </c>
      <c r="B121" s="21"/>
      <c r="C121" s="21"/>
      <c r="D121" s="21"/>
      <c r="E121" s="31">
        <f>E119</f>
        <v>14759.164860299998</v>
      </c>
      <c r="F121" s="34">
        <f>F119</f>
        <v>96.44094020308944</v>
      </c>
      <c r="G121" s="21"/>
      <c r="H121" s="22"/>
    </row>
    <row r="122" spans="1:9" x14ac:dyDescent="0.2">
      <c r="A122" s="21"/>
      <c r="B122" s="21"/>
      <c r="C122" s="21"/>
      <c r="D122" s="21"/>
      <c r="E122" s="31"/>
      <c r="F122" s="34"/>
      <c r="G122" s="21"/>
      <c r="H122" s="22"/>
    </row>
    <row r="123" spans="1:9" x14ac:dyDescent="0.2">
      <c r="A123" s="21" t="s">
        <v>275</v>
      </c>
      <c r="B123" s="21"/>
      <c r="C123" s="21"/>
      <c r="D123" s="21"/>
      <c r="E123" s="35">
        <v>7.9467499999999998</v>
      </c>
      <c r="F123" s="36">
        <f>E123/E127*100</f>
        <v>5.1926518120302585E-2</v>
      </c>
      <c r="G123" s="21"/>
      <c r="H123" s="22"/>
    </row>
    <row r="124" spans="1:9" x14ac:dyDescent="0.2">
      <c r="A124" s="21"/>
      <c r="B124" s="21"/>
      <c r="C124" s="21"/>
      <c r="D124" s="21"/>
      <c r="E124" s="31"/>
      <c r="F124" s="34"/>
      <c r="G124" s="21"/>
      <c r="H124" s="22"/>
    </row>
    <row r="125" spans="1:9" x14ac:dyDescent="0.2">
      <c r="A125" s="21" t="s">
        <v>276</v>
      </c>
      <c r="B125" s="21"/>
      <c r="C125" s="21"/>
      <c r="D125" s="21"/>
      <c r="E125" s="31">
        <f>E127-(E119+E123)</f>
        <v>536.72598110000399</v>
      </c>
      <c r="F125" s="34">
        <f>F127-(F119+F123)</f>
        <v>3.5071332787902634</v>
      </c>
      <c r="G125" s="21"/>
      <c r="H125" s="22"/>
    </row>
    <row r="126" spans="1:9" x14ac:dyDescent="0.2">
      <c r="A126" s="22"/>
      <c r="B126" s="22"/>
      <c r="C126" s="22"/>
      <c r="D126" s="22"/>
      <c r="E126" s="23"/>
      <c r="F126" s="29"/>
      <c r="G126" s="22"/>
      <c r="H126" s="22"/>
    </row>
    <row r="127" spans="1:9" x14ac:dyDescent="0.2">
      <c r="A127" s="37" t="s">
        <v>277</v>
      </c>
      <c r="B127" s="37"/>
      <c r="C127" s="37"/>
      <c r="D127" s="37"/>
      <c r="E127" s="38">
        <v>15303.837591400001</v>
      </c>
      <c r="F127" s="39">
        <v>100</v>
      </c>
      <c r="G127" s="37"/>
      <c r="H127" s="40"/>
    </row>
    <row r="128" spans="1:9" x14ac:dyDescent="0.2">
      <c r="A128" s="20" t="s">
        <v>278</v>
      </c>
      <c r="B128" s="41"/>
      <c r="C128" s="41"/>
      <c r="D128" s="41"/>
      <c r="E128" s="42"/>
      <c r="F128" s="43"/>
      <c r="G128" s="41"/>
    </row>
    <row r="130" spans="1:7" ht="24.75" customHeight="1" x14ac:dyDescent="0.2">
      <c r="A130" s="75" t="s">
        <v>279</v>
      </c>
      <c r="B130" s="75"/>
      <c r="C130" s="75"/>
      <c r="D130" s="75"/>
      <c r="G130" s="44"/>
    </row>
    <row r="132" spans="1:7" x14ac:dyDescent="0.2">
      <c r="A132" s="41" t="s">
        <v>280</v>
      </c>
    </row>
    <row r="133" spans="1:7" x14ac:dyDescent="0.2">
      <c r="A133" s="41" t="s">
        <v>281</v>
      </c>
    </row>
    <row r="134" spans="1:7" x14ac:dyDescent="0.2">
      <c r="A134" s="41" t="s">
        <v>282</v>
      </c>
      <c r="B134" s="41"/>
      <c r="C134" s="46" t="s">
        <v>283</v>
      </c>
      <c r="D134" s="41" t="s">
        <v>284</v>
      </c>
    </row>
    <row r="135" spans="1:7" x14ac:dyDescent="0.2">
      <c r="A135" s="20" t="s">
        <v>285</v>
      </c>
      <c r="C135" s="47" t="s">
        <v>286</v>
      </c>
      <c r="D135" s="48">
        <v>990.28639999999996</v>
      </c>
    </row>
    <row r="136" spans="1:7" x14ac:dyDescent="0.2">
      <c r="A136" s="20" t="s">
        <v>287</v>
      </c>
      <c r="C136" s="47" t="s">
        <v>286</v>
      </c>
      <c r="D136" s="48">
        <v>990.28639999999996</v>
      </c>
    </row>
    <row r="137" spans="1:7" x14ac:dyDescent="0.2">
      <c r="A137" s="20" t="s">
        <v>288</v>
      </c>
      <c r="C137" s="47" t="s">
        <v>286</v>
      </c>
      <c r="D137" s="48">
        <v>991.70270000000005</v>
      </c>
    </row>
    <row r="138" spans="1:7" x14ac:dyDescent="0.2">
      <c r="A138" s="20" t="s">
        <v>289</v>
      </c>
      <c r="C138" s="47" t="s">
        <v>286</v>
      </c>
      <c r="D138" s="48">
        <v>991.70270000000005</v>
      </c>
    </row>
    <row r="140" spans="1:7" x14ac:dyDescent="0.2">
      <c r="A140" s="20" t="s">
        <v>290</v>
      </c>
    </row>
    <row r="141" spans="1:7" x14ac:dyDescent="0.2">
      <c r="A141" s="20" t="s">
        <v>291</v>
      </c>
    </row>
    <row r="143" spans="1:7" x14ac:dyDescent="0.2">
      <c r="A143" s="41" t="s">
        <v>292</v>
      </c>
      <c r="D143" s="46" t="s">
        <v>293</v>
      </c>
    </row>
    <row r="145" spans="1:7" x14ac:dyDescent="0.2">
      <c r="A145" s="41" t="s">
        <v>294</v>
      </c>
      <c r="B145" s="41"/>
      <c r="C145" s="41"/>
      <c r="D145" s="46" t="s">
        <v>293</v>
      </c>
    </row>
    <row r="147" spans="1:7" s="50" customFormat="1" x14ac:dyDescent="0.2">
      <c r="A147" s="49" t="s">
        <v>295</v>
      </c>
      <c r="E147" s="45"/>
      <c r="F147" s="45"/>
      <c r="G147" s="45"/>
    </row>
    <row r="148" spans="1:7" s="50" customFormat="1" x14ac:dyDescent="0.2">
      <c r="E148" s="45"/>
      <c r="F148" s="45"/>
      <c r="G148" s="45"/>
    </row>
    <row r="149" spans="1:7" s="50" customFormat="1" x14ac:dyDescent="0.2">
      <c r="A149" s="70" t="s">
        <v>321</v>
      </c>
      <c r="F149" s="45"/>
      <c r="G149" s="45"/>
    </row>
    <row r="150" spans="1:7" s="50" customFormat="1" x14ac:dyDescent="0.2">
      <c r="A150" s="51"/>
      <c r="F150" s="45"/>
      <c r="G150" s="45"/>
    </row>
    <row r="151" spans="1:7" s="50" customFormat="1" ht="22.5" x14ac:dyDescent="0.2">
      <c r="A151" s="52" t="s">
        <v>296</v>
      </c>
      <c r="B151" s="53" t="s">
        <v>297</v>
      </c>
      <c r="C151" s="53" t="s">
        <v>298</v>
      </c>
      <c r="D151" s="54" t="s">
        <v>299</v>
      </c>
      <c r="E151" s="55" t="s">
        <v>300</v>
      </c>
      <c r="F151" s="45"/>
      <c r="G151" s="45"/>
    </row>
    <row r="152" spans="1:7" s="50" customFormat="1" x14ac:dyDescent="0.2">
      <c r="A152" s="56" t="s">
        <v>301</v>
      </c>
      <c r="B152" s="57" t="s">
        <v>302</v>
      </c>
      <c r="C152" s="58">
        <v>1905.4</v>
      </c>
      <c r="D152" s="59">
        <v>1850.8</v>
      </c>
      <c r="E152" s="60">
        <v>1.1480630000000001</v>
      </c>
      <c r="F152" s="45"/>
      <c r="G152" s="45"/>
    </row>
    <row r="153" spans="1:7" s="50" customFormat="1" x14ac:dyDescent="0.2">
      <c r="A153" s="56" t="s">
        <v>303</v>
      </c>
      <c r="B153" s="57" t="s">
        <v>302</v>
      </c>
      <c r="C153" s="58">
        <v>491.1</v>
      </c>
      <c r="D153" s="59">
        <v>487.25</v>
      </c>
      <c r="E153" s="60">
        <v>1.647910625</v>
      </c>
      <c r="F153" s="45"/>
      <c r="G153" s="45"/>
    </row>
    <row r="154" spans="1:7" s="50" customFormat="1" x14ac:dyDescent="0.2">
      <c r="A154" s="61"/>
      <c r="F154" s="45"/>
      <c r="G154" s="45"/>
    </row>
    <row r="155" spans="1:7" s="50" customFormat="1" x14ac:dyDescent="0.2">
      <c r="A155" s="50" t="s">
        <v>304</v>
      </c>
      <c r="F155" s="45"/>
      <c r="G155" s="45"/>
    </row>
    <row r="156" spans="1:7" s="50" customFormat="1" x14ac:dyDescent="0.2">
      <c r="A156" s="70" t="s">
        <v>322</v>
      </c>
      <c r="F156" s="45"/>
      <c r="G156" s="45"/>
    </row>
    <row r="157" spans="1:7" s="50" customFormat="1" x14ac:dyDescent="0.2">
      <c r="A157" s="70" t="s">
        <v>323</v>
      </c>
      <c r="F157" s="45"/>
      <c r="G157" s="45"/>
    </row>
    <row r="158" spans="1:7" s="50" customFormat="1" x14ac:dyDescent="0.2">
      <c r="A158" s="61"/>
      <c r="B158" s="62"/>
      <c r="C158" s="63"/>
      <c r="D158" s="64"/>
      <c r="E158" s="65"/>
      <c r="F158" s="45"/>
      <c r="G158" s="45"/>
    </row>
    <row r="159" spans="1:7" s="50" customFormat="1" x14ac:dyDescent="0.2">
      <c r="A159" s="76" t="s">
        <v>305</v>
      </c>
      <c r="B159" s="76" t="s">
        <v>306</v>
      </c>
      <c r="C159" s="76" t="s">
        <v>307</v>
      </c>
      <c r="D159" s="78" t="s">
        <v>308</v>
      </c>
      <c r="E159" s="71" t="s">
        <v>309</v>
      </c>
      <c r="F159" s="45"/>
      <c r="G159" s="45"/>
    </row>
    <row r="160" spans="1:7" s="50" customFormat="1" x14ac:dyDescent="0.2">
      <c r="A160" s="77"/>
      <c r="B160" s="77"/>
      <c r="C160" s="77"/>
      <c r="D160" s="79"/>
      <c r="E160" s="72"/>
      <c r="F160" s="45"/>
      <c r="G160" s="45"/>
    </row>
    <row r="161" spans="1:7" s="50" customFormat="1" x14ac:dyDescent="0.2">
      <c r="A161" s="66" t="s">
        <v>293</v>
      </c>
      <c r="B161" s="66" t="s">
        <v>293</v>
      </c>
      <c r="C161" s="66" t="s">
        <v>293</v>
      </c>
      <c r="D161" s="66" t="s">
        <v>293</v>
      </c>
      <c r="E161" s="69" t="s">
        <v>293</v>
      </c>
      <c r="F161" s="45"/>
      <c r="G161" s="45"/>
    </row>
    <row r="162" spans="1:7" s="50" customFormat="1" x14ac:dyDescent="0.2">
      <c r="E162" s="45"/>
      <c r="F162" s="45"/>
    </row>
    <row r="163" spans="1:7" s="50" customFormat="1" x14ac:dyDescent="0.2">
      <c r="A163" s="49" t="s">
        <v>310</v>
      </c>
      <c r="D163" s="3">
        <f>ABS(+H119)</f>
        <v>7.2574443721497683E-2</v>
      </c>
      <c r="E163" s="45"/>
      <c r="F163" s="45"/>
    </row>
    <row r="165" spans="1:7" x14ac:dyDescent="0.2">
      <c r="A165" s="41" t="s">
        <v>311</v>
      </c>
      <c r="D165" s="67">
        <v>9.4616634052583706E-3</v>
      </c>
    </row>
    <row r="167" spans="1:7" x14ac:dyDescent="0.2">
      <c r="A167" s="41" t="s">
        <v>312</v>
      </c>
      <c r="D167" s="46" t="s">
        <v>293</v>
      </c>
    </row>
    <row r="169" spans="1:7" x14ac:dyDescent="0.2">
      <c r="A169" s="41" t="s">
        <v>313</v>
      </c>
      <c r="D169" s="46" t="s">
        <v>293</v>
      </c>
    </row>
    <row r="170" spans="1:7" x14ac:dyDescent="0.2">
      <c r="A170" s="41"/>
    </row>
    <row r="171" spans="1:7" x14ac:dyDescent="0.2">
      <c r="A171" s="41" t="s">
        <v>314</v>
      </c>
      <c r="D171" s="46" t="s">
        <v>293</v>
      </c>
    </row>
    <row r="172" spans="1:7" x14ac:dyDescent="0.2">
      <c r="A172" s="41"/>
    </row>
    <row r="173" spans="1:7" x14ac:dyDescent="0.2">
      <c r="A173" s="41" t="s">
        <v>315</v>
      </c>
      <c r="D173" s="46" t="s">
        <v>293</v>
      </c>
    </row>
    <row r="174" spans="1:7" x14ac:dyDescent="0.2">
      <c r="A174" s="41"/>
    </row>
    <row r="175" spans="1:7" x14ac:dyDescent="0.2">
      <c r="A175" s="41" t="s">
        <v>316</v>
      </c>
      <c r="D175" s="46" t="s">
        <v>293</v>
      </c>
    </row>
    <row r="177" spans="1:4" x14ac:dyDescent="0.2">
      <c r="A177" s="49" t="s">
        <v>317</v>
      </c>
      <c r="B177" s="50"/>
      <c r="C177" s="50"/>
      <c r="D177" s="50"/>
    </row>
    <row r="179" spans="1:4" x14ac:dyDescent="0.2">
      <c r="A179" s="49" t="s">
        <v>318</v>
      </c>
    </row>
    <row r="182" spans="1:4" x14ac:dyDescent="0.2">
      <c r="A182" s="41"/>
    </row>
    <row r="187" spans="1:4" x14ac:dyDescent="0.2">
      <c r="A187" s="49" t="s">
        <v>319</v>
      </c>
    </row>
    <row r="188" spans="1:4" x14ac:dyDescent="0.2">
      <c r="A188" s="50"/>
    </row>
    <row r="189" spans="1:4" x14ac:dyDescent="0.2">
      <c r="A189" s="49" t="s">
        <v>320</v>
      </c>
    </row>
  </sheetData>
  <mergeCells count="7">
    <mergeCell ref="E159:E160"/>
    <mergeCell ref="A1:H1"/>
    <mergeCell ref="A130:D130"/>
    <mergeCell ref="A159:A160"/>
    <mergeCell ref="B159:B160"/>
    <mergeCell ref="C159:C160"/>
    <mergeCell ref="D159:D160"/>
  </mergeCells>
  <conditionalFormatting sqref="F2:F3">
    <cfRule type="cellIs" dxfId="1" priority="2" stopIfTrue="1" operator="between">
      <formula>0.009</formula>
      <formula>-0.009</formula>
    </cfRule>
  </conditionalFormatting>
  <conditionalFormatting sqref="F5:F65526">
    <cfRule type="cellIs" dxfId="0" priority="1" stopIfTrue="1" operator="between">
      <formula>0.009</formula>
      <formula>-0.009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RESTRICTED</oddFooter>
    <evenFooter>&amp;LPUBLIC</evenFooter>
    <firstFooter>&amp;LPUBLIC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Gediya, Mohit</dc:creator>
  <cp:lastModifiedBy>Bhogte, Amey</cp:lastModifiedBy>
  <dcterms:created xsi:type="dcterms:W3CDTF">2026-06-09T11:19:06Z</dcterms:created>
  <dcterms:modified xsi:type="dcterms:W3CDTF">2026-06-09T15:40:20Z</dcterms:modified>
</cp:coreProperties>
</file>