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726"/>
  <workbookPr filterPrivacy="1" defaultThemeVersion="124226"/>
  <xr:revisionPtr revIDLastSave="0" documentId="13_ncr:8001_{BACC075A-DAA1-4FF4-A15D-0C0F284D7BA6}" xr6:coauthVersionLast="47" xr6:coauthVersionMax="47" xr10:uidLastSave="{00000000-0000-0000-0000-000000000000}"/>
  <bookViews>
    <workbookView xWindow="-108" yWindow="-108" windowWidth="23256" windowHeight="12576" xr2:uid="{00000000-000D-0000-FFFF-FFFF00000000}"/>
  </bookViews>
  <sheets>
    <sheet name="FILF" sheetId="39" r:id="rId1"/>
    <sheet name="FIONF" sheetId="40" r:id="rId2"/>
    <sheet name="FISF" sheetId="41" r:id="rId3"/>
    <sheet name="FIFRF" sheetId="42" r:id="rId4"/>
    <sheet name="FICDF" sheetId="43" r:id="rId5"/>
    <sheet name="FBPF" sheetId="44" r:id="rId6"/>
    <sheet name="FIGSF" sheetId="45" r:id="rId7"/>
    <sheet name="FIPP" sheetId="46" r:id="rId8"/>
    <sheet name="FIDHY" sheetId="47" r:id="rId9"/>
    <sheet name="FIESF" sheetId="13" r:id="rId10"/>
    <sheet name="FIEHF" sheetId="14" r:id="rId11"/>
    <sheet name="FIBAF" sheetId="15" r:id="rId12"/>
    <sheet name="TIVF" sheetId="16" r:id="rId13"/>
    <sheet name="TIEIF" sheetId="17" r:id="rId14"/>
    <sheet name="FITF" sheetId="18" r:id="rId15"/>
    <sheet name="FISCF" sheetId="19" r:id="rId16"/>
    <sheet name="FIPF" sheetId="20" r:id="rId17"/>
    <sheet name="FIOF" sheetId="21" r:id="rId18"/>
    <sheet name="FIFEF" sheetId="22" r:id="rId19"/>
    <sheet name="FIEF" sheetId="23" r:id="rId20"/>
    <sheet name="FIEAF" sheetId="24" r:id="rId21"/>
    <sheet name="FIBF" sheetId="25" r:id="rId22"/>
    <sheet name="FBIF" sheetId="26" r:id="rId23"/>
    <sheet name="FAEF" sheetId="27" r:id="rId24"/>
    <sheet name="FIIF-NSE" sheetId="28" r:id="rId25"/>
    <sheet name="FITX" sheetId="29" r:id="rId26"/>
    <sheet name="FIUS" sheetId="30" r:id="rId27"/>
    <sheet name="FEGF" sheetId="31" r:id="rId28"/>
    <sheet name="FIMAS" sheetId="32" r:id="rId29"/>
    <sheet name="FIFOF-50's+" sheetId="33" r:id="rId30"/>
    <sheet name="FIFOF-50's" sheetId="34" r:id="rId31"/>
    <sheet name="FIFOF-40's" sheetId="35" r:id="rId32"/>
    <sheet name="FIFOF-30's" sheetId="36" r:id="rId33"/>
    <sheet name="FIFOF-20's" sheetId="37" r:id="rId34"/>
    <sheet name="FF" sheetId="38" r:id="rId35"/>
    <sheet name="FIDA" sheetId="48" r:id="rId36"/>
    <sheet name="FILDF" sheetId="49" r:id="rId37"/>
    <sheet name="FISTIP" sheetId="50" r:id="rId38"/>
    <sheet name="FIUBF" sheetId="51" r:id="rId39"/>
    <sheet name="FIIOF" sheetId="52" r:id="rId40"/>
    <sheet name="FICRF" sheetId="53" r:id="rId4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95" i="53" l="1"/>
  <c r="F97" i="53" s="1"/>
  <c r="E95" i="53"/>
  <c r="E97" i="53" s="1"/>
  <c r="F17" i="53"/>
  <c r="E17" i="53"/>
  <c r="F13" i="53"/>
  <c r="E13" i="53"/>
  <c r="E21" i="53" s="1"/>
  <c r="F8" i="53"/>
  <c r="F19" i="53" s="1"/>
  <c r="E8" i="53"/>
  <c r="F60" i="52"/>
  <c r="F62" i="52" s="1"/>
  <c r="E60" i="52"/>
  <c r="E62" i="52" s="1"/>
  <c r="E14" i="52"/>
  <c r="E16" i="52" s="1"/>
  <c r="F10" i="52"/>
  <c r="F12" i="52" s="1"/>
  <c r="F14" i="52" s="1"/>
  <c r="E10" i="52"/>
  <c r="E12" i="52" s="1"/>
  <c r="F108" i="50"/>
  <c r="F106" i="50"/>
  <c r="F110" i="50" s="1"/>
  <c r="E106" i="50"/>
  <c r="E110" i="50" s="1"/>
  <c r="F20" i="50"/>
  <c r="E20" i="50"/>
  <c r="F16" i="50"/>
  <c r="E16" i="50"/>
  <c r="E24" i="50" s="1"/>
  <c r="F10" i="50"/>
  <c r="F24" i="50" s="1"/>
  <c r="E10" i="50"/>
  <c r="E52" i="49"/>
  <c r="F50" i="49"/>
  <c r="F52" i="49" s="1"/>
  <c r="E50" i="49"/>
  <c r="F62" i="48"/>
  <c r="F64" i="48" s="1"/>
  <c r="E62" i="48"/>
  <c r="E64" i="48" s="1"/>
  <c r="F10" i="48"/>
  <c r="F14" i="48" s="1"/>
  <c r="E10" i="48"/>
  <c r="E14" i="48" s="1"/>
  <c r="F70" i="47"/>
  <c r="E70" i="47"/>
  <c r="F60" i="47"/>
  <c r="E60" i="47"/>
  <c r="F55" i="47"/>
  <c r="F72" i="47" s="1"/>
  <c r="E55" i="47"/>
  <c r="F48" i="47"/>
  <c r="E48" i="47"/>
  <c r="E74" i="47" s="1"/>
  <c r="F71" i="46"/>
  <c r="E71" i="46"/>
  <c r="F60" i="46"/>
  <c r="E60" i="46"/>
  <c r="F55" i="46"/>
  <c r="F73" i="46" s="1"/>
  <c r="E55" i="46"/>
  <c r="F48" i="46"/>
  <c r="E48" i="46"/>
  <c r="E75" i="46" s="1"/>
  <c r="F16" i="45"/>
  <c r="E16" i="45"/>
  <c r="F8" i="45"/>
  <c r="F20" i="45" s="1"/>
  <c r="E8" i="45"/>
  <c r="E20" i="45" s="1"/>
  <c r="F41" i="44"/>
  <c r="E41" i="44"/>
  <c r="F34" i="44"/>
  <c r="E34" i="44"/>
  <c r="F26" i="44"/>
  <c r="E26" i="44"/>
  <c r="F36" i="43"/>
  <c r="F34" i="43"/>
  <c r="E34" i="43"/>
  <c r="F28" i="43"/>
  <c r="F38" i="43" s="1"/>
  <c r="E28" i="43"/>
  <c r="F25" i="42"/>
  <c r="E25" i="42"/>
  <c r="F15" i="42"/>
  <c r="F29" i="42" s="1"/>
  <c r="E15" i="42"/>
  <c r="F9" i="42"/>
  <c r="E9" i="42"/>
  <c r="F34" i="41"/>
  <c r="E34" i="41"/>
  <c r="F30" i="41"/>
  <c r="E30" i="41"/>
  <c r="F24" i="41"/>
  <c r="E24" i="41"/>
  <c r="F16" i="41"/>
  <c r="E16" i="41"/>
  <c r="F42" i="39"/>
  <c r="E42" i="39"/>
  <c r="F35" i="39"/>
  <c r="E35" i="39"/>
  <c r="F20" i="39"/>
  <c r="E20" i="39"/>
  <c r="F9" i="39"/>
  <c r="E9" i="39"/>
  <c r="F36" i="41" l="1"/>
  <c r="F43" i="44"/>
  <c r="F44" i="39"/>
  <c r="E45" i="44"/>
  <c r="E38" i="43"/>
  <c r="F18" i="45"/>
  <c r="E46" i="39"/>
  <c r="E38" i="41"/>
  <c r="E29" i="42"/>
  <c r="F75" i="46"/>
  <c r="F74" i="47"/>
  <c r="F46" i="39"/>
  <c r="F38" i="41"/>
  <c r="F27" i="42"/>
  <c r="F45" i="44"/>
  <c r="F12" i="48"/>
  <c r="E22" i="50"/>
  <c r="E19" i="53"/>
  <c r="E27" i="42"/>
  <c r="E43" i="44"/>
  <c r="E44" i="39"/>
  <c r="E36" i="41"/>
  <c r="E36" i="43"/>
  <c r="E18" i="45"/>
  <c r="E73" i="46"/>
  <c r="E72" i="47"/>
  <c r="E12" i="48"/>
  <c r="E108" i="50"/>
  <c r="F21" i="53"/>
  <c r="F22" i="50"/>
  <c r="D104" i="15" l="1"/>
  <c r="H50" i="15"/>
  <c r="G50" i="15"/>
  <c r="H53" i="13"/>
  <c r="D95" i="13" s="1"/>
  <c r="G53" i="13"/>
  <c r="E10" i="38" l="1"/>
  <c r="E14" i="38" s="1"/>
  <c r="D10" i="38"/>
  <c r="D14" i="38" s="1"/>
  <c r="E12" i="37"/>
  <c r="E16" i="37" s="1"/>
  <c r="D12" i="37"/>
  <c r="D14" i="37" s="1"/>
  <c r="E12" i="36"/>
  <c r="E16" i="36" s="1"/>
  <c r="D12" i="36"/>
  <c r="D14" i="36" s="1"/>
  <c r="E12" i="35"/>
  <c r="E16" i="35" s="1"/>
  <c r="D12" i="35"/>
  <c r="D14" i="35" s="1"/>
  <c r="E11" i="34"/>
  <c r="E15" i="34" s="1"/>
  <c r="D11" i="34"/>
  <c r="D15" i="34" s="1"/>
  <c r="E9" i="33"/>
  <c r="E13" i="33" s="1"/>
  <c r="D9" i="33"/>
  <c r="D13" i="33" s="1"/>
  <c r="E11" i="32"/>
  <c r="E15" i="32" s="1"/>
  <c r="D11" i="32"/>
  <c r="D15" i="32" s="1"/>
  <c r="E7" i="31"/>
  <c r="E11" i="31" s="1"/>
  <c r="D7" i="31"/>
  <c r="D11" i="31" s="1"/>
  <c r="E7" i="30"/>
  <c r="E11" i="30" s="1"/>
  <c r="D7" i="30"/>
  <c r="D11" i="30" s="1"/>
  <c r="F62" i="18"/>
  <c r="E62" i="18"/>
  <c r="F55" i="18"/>
  <c r="E55" i="18"/>
  <c r="D12" i="38" l="1"/>
  <c r="E12" i="38"/>
  <c r="D16" i="37"/>
  <c r="E14" i="37"/>
  <c r="D16" i="36"/>
  <c r="E14" i="36"/>
  <c r="E14" i="35"/>
  <c r="D16" i="35"/>
  <c r="D13" i="34"/>
  <c r="E13" i="34"/>
  <c r="D11" i="33"/>
  <c r="E11" i="33"/>
  <c r="D13" i="32"/>
  <c r="E13" i="32"/>
  <c r="D9" i="31"/>
  <c r="E9" i="31"/>
  <c r="D9" i="30"/>
  <c r="E9" i="30"/>
  <c r="F64" i="29" l="1"/>
  <c r="E64" i="29"/>
  <c r="F59" i="29"/>
  <c r="F68" i="29" s="1"/>
  <c r="E59" i="29"/>
  <c r="F58" i="28"/>
  <c r="F62" i="28" s="1"/>
  <c r="E58" i="28"/>
  <c r="E62" i="28" s="1"/>
  <c r="F63" i="27"/>
  <c r="E63" i="27"/>
  <c r="F20" i="27"/>
  <c r="E20" i="27"/>
  <c r="F45" i="26"/>
  <c r="F49" i="26"/>
  <c r="E45" i="26"/>
  <c r="E49" i="26" s="1"/>
  <c r="F52" i="25"/>
  <c r="F54" i="25" s="1"/>
  <c r="E52" i="25"/>
  <c r="F48" i="25"/>
  <c r="E48" i="25"/>
  <c r="F68" i="24"/>
  <c r="E68" i="24"/>
  <c r="F63" i="24"/>
  <c r="E63" i="24"/>
  <c r="E70" i="24" s="1"/>
  <c r="E72" i="24"/>
  <c r="F64" i="23"/>
  <c r="E64" i="23"/>
  <c r="F59" i="23"/>
  <c r="F68" i="23" s="1"/>
  <c r="E59" i="23"/>
  <c r="E68" i="23"/>
  <c r="F36" i="22"/>
  <c r="F40" i="22" s="1"/>
  <c r="E36" i="22"/>
  <c r="E40" i="22"/>
  <c r="F45" i="21"/>
  <c r="F47" i="21" s="1"/>
  <c r="E45" i="21"/>
  <c r="F40" i="21"/>
  <c r="E40" i="21"/>
  <c r="E47" i="21" s="1"/>
  <c r="F78" i="20"/>
  <c r="E78" i="20"/>
  <c r="E80" i="20" s="1"/>
  <c r="F74" i="20"/>
  <c r="E74" i="20"/>
  <c r="E82" i="20" s="1"/>
  <c r="F87" i="19"/>
  <c r="F91" i="19" s="1"/>
  <c r="E87" i="19"/>
  <c r="E91" i="19" s="1"/>
  <c r="F51" i="18"/>
  <c r="E51" i="18"/>
  <c r="F25" i="18"/>
  <c r="E25" i="18"/>
  <c r="F54" i="17"/>
  <c r="E54" i="17"/>
  <c r="F50" i="17"/>
  <c r="E50" i="17"/>
  <c r="F40" i="17"/>
  <c r="E40" i="17"/>
  <c r="F35" i="17"/>
  <c r="E35" i="17"/>
  <c r="F46" i="16"/>
  <c r="F50" i="16" s="1"/>
  <c r="E46" i="16"/>
  <c r="E50" i="16" s="1"/>
  <c r="F79" i="15"/>
  <c r="F75" i="15"/>
  <c r="E75" i="15"/>
  <c r="F69" i="15"/>
  <c r="E69" i="15"/>
  <c r="F65" i="15"/>
  <c r="E65" i="15"/>
  <c r="F57" i="15"/>
  <c r="E57" i="15"/>
  <c r="F46" i="15"/>
  <c r="E46" i="15"/>
  <c r="F76" i="14"/>
  <c r="E76" i="14"/>
  <c r="F65" i="14"/>
  <c r="E65" i="14"/>
  <c r="F60" i="14"/>
  <c r="E60" i="14"/>
  <c r="F53" i="14"/>
  <c r="E53" i="14"/>
  <c r="F48" i="14"/>
  <c r="F78" i="14" s="1"/>
  <c r="E48" i="14"/>
  <c r="E78" i="14" s="1"/>
  <c r="F63" i="13"/>
  <c r="F59" i="13"/>
  <c r="E59" i="13"/>
  <c r="F53" i="13"/>
  <c r="F61" i="13" s="1"/>
  <c r="E53" i="13"/>
  <c r="E65" i="13" s="1"/>
  <c r="F66" i="29"/>
  <c r="F47" i="26"/>
  <c r="E38" i="22"/>
  <c r="F60" i="28" l="1"/>
  <c r="F66" i="18"/>
  <c r="F64" i="18"/>
  <c r="F58" i="17"/>
  <c r="F49" i="21"/>
  <c r="F66" i="23"/>
  <c r="F65" i="13"/>
  <c r="F80" i="14"/>
  <c r="F70" i="24"/>
  <c r="E68" i="29"/>
  <c r="E66" i="23"/>
  <c r="E54" i="25"/>
  <c r="E80" i="14"/>
  <c r="E58" i="17"/>
  <c r="E66" i="18"/>
  <c r="E64" i="18"/>
  <c r="F82" i="20"/>
  <c r="E67" i="27"/>
  <c r="E65" i="27"/>
  <c r="F67" i="27"/>
  <c r="E56" i="25"/>
  <c r="F56" i="25"/>
  <c r="F72" i="24"/>
  <c r="F38" i="22"/>
  <c r="E89" i="19"/>
  <c r="E56" i="17"/>
  <c r="F81" i="15"/>
  <c r="F77" i="15"/>
  <c r="E77" i="15"/>
  <c r="E81" i="15"/>
  <c r="E66" i="29"/>
  <c r="E60" i="28"/>
  <c r="F65" i="27"/>
  <c r="E47" i="26"/>
  <c r="E49" i="21"/>
  <c r="F80" i="20"/>
  <c r="F89" i="19"/>
  <c r="F56" i="17"/>
  <c r="E48" i="16"/>
  <c r="F48" i="16"/>
  <c r="E61" i="13"/>
</calcChain>
</file>

<file path=xl/sharedStrings.xml><?xml version="1.0" encoding="utf-8"?>
<sst xmlns="http://schemas.openxmlformats.org/spreadsheetml/2006/main" count="5313" uniqueCount="1217">
  <si>
    <t>Name of the Instrument</t>
  </si>
  <si>
    <t>Quantity</t>
  </si>
  <si>
    <t>ISIN Number</t>
  </si>
  <si>
    <t>% to Net Assets</t>
  </si>
  <si>
    <t>Industry Classification / Rating</t>
  </si>
  <si>
    <t>YTM</t>
  </si>
  <si>
    <t>Market Value (including accrued interest, if any) (Rs. in Lakhs)</t>
  </si>
  <si>
    <t>Portfolio Statement as on November 30, 2022</t>
  </si>
  <si>
    <t>Franklin India Equity Savings Fund</t>
  </si>
  <si>
    <t>Franklin India Equity Hybrid Fund</t>
  </si>
  <si>
    <t>Franklin India Balanced Advantage Fund</t>
  </si>
  <si>
    <t>Templeton India Value Fund</t>
  </si>
  <si>
    <t>Templeton India Equity Income Fund</t>
  </si>
  <si>
    <t>Franklin India Technology Fund</t>
  </si>
  <si>
    <t>Franklin India Smaller Companies Fund</t>
  </si>
  <si>
    <t>Franklin India Prima Fund</t>
  </si>
  <si>
    <t>Franklin India Opportunities Fund</t>
  </si>
  <si>
    <t>Franklin India Focused Equity Fund</t>
  </si>
  <si>
    <t>Franklin India Equity Advantage Fund</t>
  </si>
  <si>
    <t>Franklin India Bluechip Fund</t>
  </si>
  <si>
    <t>Franklin Build India Fund</t>
  </si>
  <si>
    <t>Franklin Asian Equity Fund</t>
  </si>
  <si>
    <t>Franklin India TAXSHIELD</t>
  </si>
  <si>
    <t>Franklin India Feeder - Franklin U.S. Opportunities Fund</t>
  </si>
  <si>
    <t>Franklin India Multi-Asset Solution Fund</t>
  </si>
  <si>
    <t>Franklin India Life Stage Fund Of Funds - 50's Plus Floating Rate Plan</t>
  </si>
  <si>
    <t>Franklin India Life Stage Fund Of Funds - 50's Plus Plan</t>
  </si>
  <si>
    <t>Franklin India Life Stage Fund Of Funds - 40's Plan</t>
  </si>
  <si>
    <t>Franklin India Life Stage Fund Of Funds - 30's Plan</t>
  </si>
  <si>
    <t>Franklin India Life Stage Fund Of Funds - 20's Plan</t>
  </si>
  <si>
    <t>Franklin India Dynamic Asset Allocation Fund Of Funds</t>
  </si>
  <si>
    <t>Debt Instruments</t>
  </si>
  <si>
    <t>(a) Listed / awaiting listing on Stock Exchanges</t>
  </si>
  <si>
    <t>Sub Total</t>
  </si>
  <si>
    <t>Mutual Fund Units</t>
  </si>
  <si>
    <t>Total</t>
  </si>
  <si>
    <t>Net Assets</t>
  </si>
  <si>
    <t>Call, Cash &amp; Other Assets</t>
  </si>
  <si>
    <t>** Non- Traded Scrips</t>
  </si>
  <si>
    <t>Notes</t>
  </si>
  <si>
    <t>a) NAV at the beginning and at the end of the Half-year ended 30-Nov-2022</t>
  </si>
  <si>
    <t xml:space="preserve">      Plan/Option</t>
  </si>
  <si>
    <t>As on 30-Nov-2022</t>
  </si>
  <si>
    <t>As on 31-May-2022</t>
  </si>
  <si>
    <t>IDCW - Income Distribution cum capital withdrawal</t>
  </si>
  <si>
    <t>b) Aggregate Distributions declared during the Half - year ended 30-Nov-2022</t>
  </si>
  <si>
    <t>Nil</t>
  </si>
  <si>
    <t>(In Years)</t>
  </si>
  <si>
    <t>Money Market Instruments</t>
  </si>
  <si>
    <t>Certificate of Deposit</t>
  </si>
  <si>
    <t>CRISIL A1+</t>
  </si>
  <si>
    <t>IND A1+</t>
  </si>
  <si>
    <t>CARE A1+</t>
  </si>
  <si>
    <t>State Bank Of India (12-Sep-2023) **</t>
  </si>
  <si>
    <t>INE062A16465</t>
  </si>
  <si>
    <t>Commercial Paper</t>
  </si>
  <si>
    <t>JM Financial Products Ltd (08-Sep-2023) **@</t>
  </si>
  <si>
    <t>INE523H14Z72</t>
  </si>
  <si>
    <t>Government Securities</t>
  </si>
  <si>
    <t>SOVEREIGN</t>
  </si>
  <si>
    <t>@ Listed</t>
  </si>
  <si>
    <t>Plan Name</t>
  </si>
  <si>
    <t>Distributions per unit (Rs.)+++</t>
  </si>
  <si>
    <t>+++ Distribution payouts/ re-investments are subject to deduction of TDS at the applicable rates.</t>
  </si>
  <si>
    <t>5.74% GOI 2026 (15-Nov-2026)</t>
  </si>
  <si>
    <t>IN0020210186</t>
  </si>
  <si>
    <t>5.63% GOI 2026 (12-Apr-2026)</t>
  </si>
  <si>
    <t>IN0020210012</t>
  </si>
  <si>
    <t>7.54% GOI 2036 (23-May-2036)</t>
  </si>
  <si>
    <t>IN0020220029</t>
  </si>
  <si>
    <t>7.26% GOI 2032 (22-Aug-2032)</t>
  </si>
  <si>
    <t>IN0020220060</t>
  </si>
  <si>
    <t>5.22% GOI 2025 (15-Jun-2025)</t>
  </si>
  <si>
    <t>IN0020200112</t>
  </si>
  <si>
    <t xml:space="preserve">      Growth Option</t>
  </si>
  <si>
    <t xml:space="preserve">      Direct Growth Option</t>
  </si>
  <si>
    <t>7.38% GOI 2027 (20-Jun-2027)</t>
  </si>
  <si>
    <t>IN0020220037</t>
  </si>
  <si>
    <t xml:space="preserve">      Growth Plan</t>
  </si>
  <si>
    <t xml:space="preserve">      Direct Growth Plan</t>
  </si>
  <si>
    <t xml:space="preserve">      IDCW Plan</t>
  </si>
  <si>
    <t xml:space="preserve">      Direct IDCW Plan</t>
  </si>
  <si>
    <t>CRISIL AAA</t>
  </si>
  <si>
    <t xml:space="preserve">      Monthly IDCW Plan</t>
  </si>
  <si>
    <t xml:space="preserve">      Quarterly IDCW Plan</t>
  </si>
  <si>
    <t xml:space="preserve">      Direct Monthly IDCW Plan</t>
  </si>
  <si>
    <t xml:space="preserve">      Direct Quarterly IDCW Plan</t>
  </si>
  <si>
    <t>Equity &amp; Equity related</t>
  </si>
  <si>
    <t>HDFC Bank Ltd</t>
  </si>
  <si>
    <t>INE040A01034</t>
  </si>
  <si>
    <t>Banks</t>
  </si>
  <si>
    <t>ICICI Bank Ltd</t>
  </si>
  <si>
    <t>INE090A01021</t>
  </si>
  <si>
    <t>Infosys Ltd</t>
  </si>
  <si>
    <t>INE009A01021</t>
  </si>
  <si>
    <t>IT - Software</t>
  </si>
  <si>
    <t>Axis Bank Ltd</t>
  </si>
  <si>
    <t>INE238A01034</t>
  </si>
  <si>
    <t>Larsen &amp; Toubro Ltd</t>
  </si>
  <si>
    <t>INE018A01030</t>
  </si>
  <si>
    <t>Construction</t>
  </si>
  <si>
    <t>Bharti Airtel Ltd</t>
  </si>
  <si>
    <t>INE397D01024</t>
  </si>
  <si>
    <t>Telecom - Services</t>
  </si>
  <si>
    <t>Reliance Industries Ltd</t>
  </si>
  <si>
    <t>INE002A01018</t>
  </si>
  <si>
    <t>Petroleum Products</t>
  </si>
  <si>
    <t>HCL Technologies Ltd</t>
  </si>
  <si>
    <t>INE860A01027</t>
  </si>
  <si>
    <t>State Bank of India</t>
  </si>
  <si>
    <t>INE062A01020</t>
  </si>
  <si>
    <t>Sun Pharmaceutical Industries Ltd</t>
  </si>
  <si>
    <t>INE044A01036</t>
  </si>
  <si>
    <t>Pharmaceuticals &amp; Biotechnology</t>
  </si>
  <si>
    <t>Sapphire Foods India Ltd</t>
  </si>
  <si>
    <t>INE806T01012</t>
  </si>
  <si>
    <t>Leisure Services</t>
  </si>
  <si>
    <t>NTPC Ltd</t>
  </si>
  <si>
    <t>INE733E01010</t>
  </si>
  <si>
    <t>Power</t>
  </si>
  <si>
    <t>United Spirits Ltd</t>
  </si>
  <si>
    <t>INE854D01024</t>
  </si>
  <si>
    <t>Beverages</t>
  </si>
  <si>
    <t>Ultratech Cement Ltd</t>
  </si>
  <si>
    <t>INE481G01011</t>
  </si>
  <si>
    <t>Cement &amp; Cement Products</t>
  </si>
  <si>
    <t>Dr. Reddy's Laboratories Ltd</t>
  </si>
  <si>
    <t>INE089A01023</t>
  </si>
  <si>
    <t>Kirloskar Oil Engines Ltd</t>
  </si>
  <si>
    <t>INE146L01010</t>
  </si>
  <si>
    <t>Industrial Products</t>
  </si>
  <si>
    <t>GAIL (India) Ltd</t>
  </si>
  <si>
    <t>INE129A01019</t>
  </si>
  <si>
    <t>Gas</t>
  </si>
  <si>
    <t>IndusInd Bank Ltd</t>
  </si>
  <si>
    <t>INE095A01012</t>
  </si>
  <si>
    <t>Tech Mahindra Ltd</t>
  </si>
  <si>
    <t>INE669C01036</t>
  </si>
  <si>
    <t>Crompton Greaves Consumer Electricals Ltd</t>
  </si>
  <si>
    <t>INE299U01018</t>
  </si>
  <si>
    <t>Consumer Durables</t>
  </si>
  <si>
    <t>Hindustan Aeronautics Ltd</t>
  </si>
  <si>
    <t>INE066F01012</t>
  </si>
  <si>
    <t>Aerospace &amp; Defense</t>
  </si>
  <si>
    <t>SBI Cards and Payment Services Ltd</t>
  </si>
  <si>
    <t>INE018E01016</t>
  </si>
  <si>
    <t>Finance</t>
  </si>
  <si>
    <t>Aditya Birla Fashion and Retail Ltd</t>
  </si>
  <si>
    <t>INE647O01011</t>
  </si>
  <si>
    <t>Retailing</t>
  </si>
  <si>
    <t>Maruti Suzuki India Ltd</t>
  </si>
  <si>
    <t>INE585B01010</t>
  </si>
  <si>
    <t>Automobiles</t>
  </si>
  <si>
    <t>Westlife Foodworld Ltd</t>
  </si>
  <si>
    <t>INE274F01020</t>
  </si>
  <si>
    <t>Zomato Ltd</t>
  </si>
  <si>
    <t>INE758T01015</t>
  </si>
  <si>
    <t>Jubilant Foodworks Ltd</t>
  </si>
  <si>
    <t>INE797F01020</t>
  </si>
  <si>
    <t>Tata Motors Ltd</t>
  </si>
  <si>
    <t>INE155A01022</t>
  </si>
  <si>
    <t>Escorts Kubota Ltd</t>
  </si>
  <si>
    <t>INE042A01014</t>
  </si>
  <si>
    <t>Agricultural, Commercial &amp; Construction Vehicles</t>
  </si>
  <si>
    <t>Nuvoco Vistas Corporation Ltd</t>
  </si>
  <si>
    <t>INE118D01016</t>
  </si>
  <si>
    <t>Multi Commodity Exchange Of India Ltd</t>
  </si>
  <si>
    <t>INE745G01035</t>
  </si>
  <si>
    <t>Capital Markets</t>
  </si>
  <si>
    <t>Exide Industries Ltd</t>
  </si>
  <si>
    <t>INE302A01020</t>
  </si>
  <si>
    <t>Auto Components</t>
  </si>
  <si>
    <t>Cyient Ltd</t>
  </si>
  <si>
    <t>INE136B01020</t>
  </si>
  <si>
    <t>IT - Services</t>
  </si>
  <si>
    <t>Gujarat State Petronet Ltd</t>
  </si>
  <si>
    <t>INE246F01010</t>
  </si>
  <si>
    <t>Kansai Nerolac Paints Ltd</t>
  </si>
  <si>
    <t>INE531A01024</t>
  </si>
  <si>
    <t>Dabur India Ltd</t>
  </si>
  <si>
    <t>INE016A01026</t>
  </si>
  <si>
    <t>Personal Products</t>
  </si>
  <si>
    <t>Jyothy Labs Ltd</t>
  </si>
  <si>
    <t>INE668F01031</t>
  </si>
  <si>
    <t>Household Products</t>
  </si>
  <si>
    <t>Hindustan Petroleum Corporation Ltd</t>
  </si>
  <si>
    <t>INE094A01015</t>
  </si>
  <si>
    <t>PB Fintech Ltd</t>
  </si>
  <si>
    <t>INE417T01026</t>
  </si>
  <si>
    <t>Financial Technology (Fintech)</t>
  </si>
  <si>
    <t>Affle India Ltd</t>
  </si>
  <si>
    <t>INE00WC01027</t>
  </si>
  <si>
    <t>Himatsingka Seide Ltd</t>
  </si>
  <si>
    <t>INE049A01027</t>
  </si>
  <si>
    <t>Textiles &amp; Apparels</t>
  </si>
  <si>
    <t>6.95% Housing Development Finance Corporation Ltd (27-Apr-2023) **</t>
  </si>
  <si>
    <t>INE001A07SK8</t>
  </si>
  <si>
    <t>5.15% GOI 2025 (09-Nov-2025)</t>
  </si>
  <si>
    <t>IN0020200278</t>
  </si>
  <si>
    <t>6.18% GOI 2024 (04-Nov-2024)</t>
  </si>
  <si>
    <t>IN0020190396</t>
  </si>
  <si>
    <t>7.32% GOI 2024 (28-Jan-2024)</t>
  </si>
  <si>
    <t>IN0020180488</t>
  </si>
  <si>
    <t>Hindustan Unilever Ltd</t>
  </si>
  <si>
    <t>INE030A01027</t>
  </si>
  <si>
    <t>Diversified Fmcg</t>
  </si>
  <si>
    <t>Mahindra &amp; Mahindra Ltd</t>
  </si>
  <si>
    <t>INE101A01026</t>
  </si>
  <si>
    <t>Asian Paints Ltd</t>
  </si>
  <si>
    <t>INE021A01026</t>
  </si>
  <si>
    <t>Kotak Mahindra Bank Ltd</t>
  </si>
  <si>
    <t>INE237A01028</t>
  </si>
  <si>
    <t>Tata Power Co Ltd</t>
  </si>
  <si>
    <t>INE245A01021</t>
  </si>
  <si>
    <t>Margin on Derivatives</t>
  </si>
  <si>
    <t>c) Portfolio Turnover Ratio during the Half - year 30-Nov-2022</t>
  </si>
  <si>
    <t>d) Average Maturity as on 30-Nov-2022</t>
  </si>
  <si>
    <t xml:space="preserve">e) During the month additional instances of fair valuation/deviation from valuation price provided by the valuation agencies </t>
  </si>
  <si>
    <t xml:space="preserve">(b) Unlisted </t>
  </si>
  <si>
    <t>Numero Uno International Ltd ** ^^</t>
  </si>
  <si>
    <t>Globsyn Technologies Ltd ** ^^</t>
  </si>
  <si>
    <t>INE671B01034</t>
  </si>
  <si>
    <t>7.61% LIC Housing Finance Ltd (30-Jul-2025) **</t>
  </si>
  <si>
    <t>INE115A07PW7</t>
  </si>
  <si>
    <t>7.40% Housing Development Finance Corporation Ltd (02-Jun-2025) **</t>
  </si>
  <si>
    <t>INE001A07TL4</t>
  </si>
  <si>
    <t>Bosch Ltd</t>
  </si>
  <si>
    <t>INE323A01026</t>
  </si>
  <si>
    <t>Canara Bank (21-Mar-2023) **</t>
  </si>
  <si>
    <t>INE476A16TT2</t>
  </si>
  <si>
    <t>Axis Bank Ltd (07-Sep-2023) **</t>
  </si>
  <si>
    <t>INE238AD6025</t>
  </si>
  <si>
    <t>Small Industries Development Bank of India (12-Sep-2023) **</t>
  </si>
  <si>
    <t>INE556F16AA0</t>
  </si>
  <si>
    <t>Grasim Industries Ltd</t>
  </si>
  <si>
    <t>INE047A01021</t>
  </si>
  <si>
    <t>Bharat Electronics Ltd</t>
  </si>
  <si>
    <t>INE263A01024</t>
  </si>
  <si>
    <t>ITC Ltd</t>
  </si>
  <si>
    <t>INE154A01025</t>
  </si>
  <si>
    <t>Tata Motors Ltd DVR</t>
  </si>
  <si>
    <t>IN9155A01020</t>
  </si>
  <si>
    <t>Housing Development Finance Corporation Ltd</t>
  </si>
  <si>
    <t>INE001A01036</t>
  </si>
  <si>
    <t>Power Grid Corporation of India Ltd</t>
  </si>
  <si>
    <t>INE752E01010</t>
  </si>
  <si>
    <t>Indraprastha Gas Ltd</t>
  </si>
  <si>
    <t>INE203G01027</t>
  </si>
  <si>
    <t>Godrej Consumer Products Ltd</t>
  </si>
  <si>
    <t>INE102D01028</t>
  </si>
  <si>
    <t>Castrol India Ltd</t>
  </si>
  <si>
    <t>INE172A01027</t>
  </si>
  <si>
    <t>Cholamandalam Financial Holdings Ltd</t>
  </si>
  <si>
    <t>INE149A01033</t>
  </si>
  <si>
    <t>Finolex Cables Ltd</t>
  </si>
  <si>
    <t>INE235A01022</t>
  </si>
  <si>
    <t>Bharat Petroleum Corporation Ltd</t>
  </si>
  <si>
    <t>INE029A01011</t>
  </si>
  <si>
    <t>Oil &amp; Natural Gas Corporation Ltd</t>
  </si>
  <si>
    <t>INE213A01029</t>
  </si>
  <si>
    <t>Oil</t>
  </si>
  <si>
    <t>Indian Oil Corporation Ltd</t>
  </si>
  <si>
    <t>INE242A01010</t>
  </si>
  <si>
    <t>ACC Ltd</t>
  </si>
  <si>
    <t>INE012A01025</t>
  </si>
  <si>
    <t>Teamlease Services Ltd</t>
  </si>
  <si>
    <t>INE985S01024</t>
  </si>
  <si>
    <t>Commercial Services &amp; Supplies</t>
  </si>
  <si>
    <t>Akzo Nobel India Ltd</t>
  </si>
  <si>
    <t>INE133A01011</t>
  </si>
  <si>
    <t>Coal India Ltd</t>
  </si>
  <si>
    <t>INE522F01014</t>
  </si>
  <si>
    <t>Consumable Fuels</t>
  </si>
  <si>
    <t>Century Textile &amp; Industries Ltd</t>
  </si>
  <si>
    <t>INE055A01016</t>
  </si>
  <si>
    <t>Paper, Forest &amp; Jute Products</t>
  </si>
  <si>
    <t>Lupin Ltd</t>
  </si>
  <si>
    <t>INE326A01037</t>
  </si>
  <si>
    <t>Vardhman Textiles Ltd</t>
  </si>
  <si>
    <t>INE825A01020</t>
  </si>
  <si>
    <t>City Union Bank Ltd</t>
  </si>
  <si>
    <t>INE491A01021</t>
  </si>
  <si>
    <t>Rallis India Ltd</t>
  </si>
  <si>
    <t>INE613A01020</t>
  </si>
  <si>
    <t>Fertilizers &amp; Agrochemicals</t>
  </si>
  <si>
    <t>Industry Classification</t>
  </si>
  <si>
    <t>NHPC Ltd</t>
  </si>
  <si>
    <t>INE848E01016</t>
  </si>
  <si>
    <t>Bajaj Auto Ltd</t>
  </si>
  <si>
    <t>INE917I01010</t>
  </si>
  <si>
    <t>Petronet LNG Ltd</t>
  </si>
  <si>
    <t>INE347G01014</t>
  </si>
  <si>
    <t>Tata Consultancy Services Ltd</t>
  </si>
  <si>
    <t>INE467B01029</t>
  </si>
  <si>
    <t>Colgate Palmolive (India) Ltd</t>
  </si>
  <si>
    <t>INE259A01022</t>
  </si>
  <si>
    <t>Finolex Industries Ltd</t>
  </si>
  <si>
    <t>INE183A01024</t>
  </si>
  <si>
    <t>ICICI Securities Ltd</t>
  </si>
  <si>
    <t>INE763G01038</t>
  </si>
  <si>
    <t>CESC Ltd</t>
  </si>
  <si>
    <t>INE486A01021</t>
  </si>
  <si>
    <t>(b) Units of Real Estate Investment Trusts (REITs)</t>
  </si>
  <si>
    <t>Embassy Office Parks REIT</t>
  </si>
  <si>
    <t>INE041025011</t>
  </si>
  <si>
    <t>Brookfield India Real Estate Trust</t>
  </si>
  <si>
    <t>INE0FDU25010</t>
  </si>
  <si>
    <t>Foreign Equity Securities</t>
  </si>
  <si>
    <t>Unilever PLC, (ADR)</t>
  </si>
  <si>
    <t>US9047677045</t>
  </si>
  <si>
    <t>Food Products</t>
  </si>
  <si>
    <t>Xtep International Holdings Ltd</t>
  </si>
  <si>
    <t>KYG982771092</t>
  </si>
  <si>
    <t>Mediatek Inc</t>
  </si>
  <si>
    <t>TW0002454006</t>
  </si>
  <si>
    <t>IT - Hardware</t>
  </si>
  <si>
    <t>Xinyi Solar Holdings Ltd</t>
  </si>
  <si>
    <t>KYG9829N1025</t>
  </si>
  <si>
    <t>Industrial Manufacturing</t>
  </si>
  <si>
    <t>Novatek Microelectronics Corp. Ltd</t>
  </si>
  <si>
    <t>TW0003034005</t>
  </si>
  <si>
    <t>SK Telecom Co Ltd</t>
  </si>
  <si>
    <t>KR7017670001</t>
  </si>
  <si>
    <t>Primax Electronics Ltd</t>
  </si>
  <si>
    <t>TW0004915004</t>
  </si>
  <si>
    <t>Foreign Mutual Fund Units</t>
  </si>
  <si>
    <t>YUANTA/P-SHRS TW DVD PLUS ETF</t>
  </si>
  <si>
    <t>TW0000056001</t>
  </si>
  <si>
    <t>Foreign Mutual Fund</t>
  </si>
  <si>
    <t>Info Edge (India) Ltd</t>
  </si>
  <si>
    <t>INE663F01024</t>
  </si>
  <si>
    <t>Indiamart Intermesh Ltd</t>
  </si>
  <si>
    <t>INE933S01016</t>
  </si>
  <si>
    <t>FSN E-Commerce Ventures Ltd</t>
  </si>
  <si>
    <t>INE388Y01029</t>
  </si>
  <si>
    <t>Mphasis Ltd</t>
  </si>
  <si>
    <t>INE356A01018</t>
  </si>
  <si>
    <t>Rategain Travel Technologies Ltd</t>
  </si>
  <si>
    <t>INE0CLI01024</t>
  </si>
  <si>
    <t>Firstsource Solutions Ltd</t>
  </si>
  <si>
    <t>INE684F01012</t>
  </si>
  <si>
    <t>One 97 Communications Ltd</t>
  </si>
  <si>
    <t>INE982J01020</t>
  </si>
  <si>
    <t>Persistent Systems Ltd</t>
  </si>
  <si>
    <t>INE262H01013</t>
  </si>
  <si>
    <t>Xelpmoc Design and Tech Ltd</t>
  </si>
  <si>
    <t>INE01P501012</t>
  </si>
  <si>
    <t>Makemytrip Ltd</t>
  </si>
  <si>
    <t>MU0295S00016</t>
  </si>
  <si>
    <t>Freshworks Inc</t>
  </si>
  <si>
    <t>US3580541049</t>
  </si>
  <si>
    <t>Alibaba Group Holding Ltd</t>
  </si>
  <si>
    <t>KYG017191142</t>
  </si>
  <si>
    <t>Samsung Electronics Co. Ltd</t>
  </si>
  <si>
    <t>KR7005930003</t>
  </si>
  <si>
    <t>Qualcomm Inc.</t>
  </si>
  <si>
    <t>US7475251036</t>
  </si>
  <si>
    <t>Telecom -  Equipment &amp; Accessories</t>
  </si>
  <si>
    <t>Tencent Holdings Ltd</t>
  </si>
  <si>
    <t>KYG875721634</t>
  </si>
  <si>
    <t>Amazon.com INC</t>
  </si>
  <si>
    <t>US0231351067</t>
  </si>
  <si>
    <t>Salesforce.Com Inc</t>
  </si>
  <si>
    <t>US79466L3024</t>
  </si>
  <si>
    <t>Microsoft Corp</t>
  </si>
  <si>
    <t>US5949181045</t>
  </si>
  <si>
    <t>LG Chem Ltd</t>
  </si>
  <si>
    <t>KR7051910008</t>
  </si>
  <si>
    <t>Chemicals &amp; Petrochemicals</t>
  </si>
  <si>
    <t>Uber Technologies Inc</t>
  </si>
  <si>
    <t>US90353T1007</t>
  </si>
  <si>
    <t>Transport Services</t>
  </si>
  <si>
    <t>Samsung Sdi Co Ltd</t>
  </si>
  <si>
    <t>KR7006400006</t>
  </si>
  <si>
    <t>Intel Corp</t>
  </si>
  <si>
    <t>US4581401001</t>
  </si>
  <si>
    <t>Zoom Video Communications Inc</t>
  </si>
  <si>
    <t>US98980L1017</t>
  </si>
  <si>
    <t>Alphabet Inc</t>
  </si>
  <si>
    <t>US02079K3059</t>
  </si>
  <si>
    <t>Adobe Inc</t>
  </si>
  <si>
    <t>US00724F1012</t>
  </si>
  <si>
    <t>Nvidia Corp</t>
  </si>
  <si>
    <t>US67066G1040</t>
  </si>
  <si>
    <t>Hardware</t>
  </si>
  <si>
    <t>Taiwan Semiconductor Manufacturing Co. Ltd</t>
  </si>
  <si>
    <t>TW0002330008</t>
  </si>
  <si>
    <t>PayPal Holdings Inc</t>
  </si>
  <si>
    <t>US70450Y1038</t>
  </si>
  <si>
    <t>Meta Platforms Inc</t>
  </si>
  <si>
    <t>US30303M1027</t>
  </si>
  <si>
    <t>Apple Inc</t>
  </si>
  <si>
    <t>US0378331005</t>
  </si>
  <si>
    <t>Docusign Inc</t>
  </si>
  <si>
    <t>US2561631068</t>
  </si>
  <si>
    <t>Franklin Technology Fund, Class I (Acc)</t>
  </si>
  <si>
    <t>LU0626261944</t>
  </si>
  <si>
    <t>Emerging Markets Internet And Ecommerce ETF</t>
  </si>
  <si>
    <t>US3015058890</t>
  </si>
  <si>
    <t>ETFMG Prime Cyber Security ETF</t>
  </si>
  <si>
    <t>US26924G2012</t>
  </si>
  <si>
    <t>First Trust Dow Jones Internet Index Fund</t>
  </si>
  <si>
    <t>US33733E3027</t>
  </si>
  <si>
    <t>First Trust Cloud Computing ETF</t>
  </si>
  <si>
    <t>US33734X1928</t>
  </si>
  <si>
    <t>Brigade Enterprises Ltd</t>
  </si>
  <si>
    <t>INE791I01019</t>
  </si>
  <si>
    <t>Realty</t>
  </si>
  <si>
    <t>Deepak Nitrite Ltd</t>
  </si>
  <si>
    <t>INE288B01029</t>
  </si>
  <si>
    <t>J.B. Chemicals &amp; Pharmaceuticals Ltd</t>
  </si>
  <si>
    <t>INE572A01028</t>
  </si>
  <si>
    <t>Equitas Holdings Ltd</t>
  </si>
  <si>
    <t>INE988K01017</t>
  </si>
  <si>
    <t>CCL Products (India) Ltd</t>
  </si>
  <si>
    <t>INE421D01022</t>
  </si>
  <si>
    <t>Agricultural Food &amp; Other Products</t>
  </si>
  <si>
    <t>Karur Vysya Bank Ltd</t>
  </si>
  <si>
    <t>INE036D01028</t>
  </si>
  <si>
    <t>Tube Investments of India Ltd</t>
  </si>
  <si>
    <t>INE974X01010</t>
  </si>
  <si>
    <t>Blue Star Ltd</t>
  </si>
  <si>
    <t>INE472A01039</t>
  </si>
  <si>
    <t>KPIT Technologies Ltd</t>
  </si>
  <si>
    <t>INE04I401011</t>
  </si>
  <si>
    <t>Carborundum Universal Ltd</t>
  </si>
  <si>
    <t>INE120A01034</t>
  </si>
  <si>
    <t>Lemon Tree Hotels Ltd</t>
  </si>
  <si>
    <t>INE970X01018</t>
  </si>
  <si>
    <t>DCB Bank Ltd</t>
  </si>
  <si>
    <t>INE503A01015</t>
  </si>
  <si>
    <t>KNR Constructions Ltd</t>
  </si>
  <si>
    <t>INE634I01029</t>
  </si>
  <si>
    <t>V.I.P. Industries Ltd</t>
  </si>
  <si>
    <t>INE054A01027</t>
  </si>
  <si>
    <t>GHCL Ltd</t>
  </si>
  <si>
    <t>INE539A01019</t>
  </si>
  <si>
    <t>Sobha Ltd</t>
  </si>
  <si>
    <t>INE671H01015</t>
  </si>
  <si>
    <t>Eris Lifesciences Ltd</t>
  </si>
  <si>
    <t>INE406M01024</t>
  </si>
  <si>
    <t>K.P.R. Mill Ltd</t>
  </si>
  <si>
    <t>INE930H01031</t>
  </si>
  <si>
    <t>Ahluwalia Contracts (India) Ltd</t>
  </si>
  <si>
    <t>INE758C01029</t>
  </si>
  <si>
    <t>Nesco Ltd</t>
  </si>
  <si>
    <t>INE317F01035</t>
  </si>
  <si>
    <t>Quess Corp Ltd</t>
  </si>
  <si>
    <t>INE615P01015</t>
  </si>
  <si>
    <t>M M Forgings Ltd</t>
  </si>
  <si>
    <t>INE227C01017</t>
  </si>
  <si>
    <t>JK Lakshmi Cement Ltd</t>
  </si>
  <si>
    <t>INE786A01032</t>
  </si>
  <si>
    <t>Kalyan Jewellers India Ltd</t>
  </si>
  <si>
    <t>INE303R01014</t>
  </si>
  <si>
    <t>Equitas Small Finance Bank Ltd</t>
  </si>
  <si>
    <t>INE063P01018</t>
  </si>
  <si>
    <t>Ion Exchange (India) Ltd</t>
  </si>
  <si>
    <t>INE570A01014</t>
  </si>
  <si>
    <t>Mrs Bectors Food Specialities Ltd</t>
  </si>
  <si>
    <t>INE495P01012</t>
  </si>
  <si>
    <t>Gateway Distriparks Ltd</t>
  </si>
  <si>
    <t>INE079J01017</t>
  </si>
  <si>
    <t>TTK Prestige Ltd</t>
  </si>
  <si>
    <t>INE690A01028</t>
  </si>
  <si>
    <t>Cholamandalam Investment and Finance Co Ltd</t>
  </si>
  <si>
    <t>INE121A01024</t>
  </si>
  <si>
    <t>Syrma SGS Technology Ltd</t>
  </si>
  <si>
    <t>INE0DYJ01015</t>
  </si>
  <si>
    <t>Chemplast Sanmar Ltd</t>
  </si>
  <si>
    <t>INE488A01050</t>
  </si>
  <si>
    <t>Techno Electric &amp; Engineering Co Ltd</t>
  </si>
  <si>
    <t>INE285K01026</t>
  </si>
  <si>
    <t>HeidelbergCement India Ltd</t>
  </si>
  <si>
    <t>INE578A01017</t>
  </si>
  <si>
    <t>TV Today Network Ltd</t>
  </si>
  <si>
    <t>INE038F01029</t>
  </si>
  <si>
    <t>Entertainment</t>
  </si>
  <si>
    <t>Shankara Building Products Ltd</t>
  </si>
  <si>
    <t>INE274V01019</t>
  </si>
  <si>
    <t>Anand Rathi Wealth Ltd</t>
  </si>
  <si>
    <t>INE463V01026</t>
  </si>
  <si>
    <t>Voltas Ltd</t>
  </si>
  <si>
    <t>INE226A01021</t>
  </si>
  <si>
    <t>Kirloskar Pneumatic Co Ltd</t>
  </si>
  <si>
    <t>INE811A01020</t>
  </si>
  <si>
    <t>Metropolis Healthcare Ltd</t>
  </si>
  <si>
    <t>INE112L01020</t>
  </si>
  <si>
    <t>Healthcare Services</t>
  </si>
  <si>
    <t>S J S Enterprises Ltd</t>
  </si>
  <si>
    <t>INE284S01014</t>
  </si>
  <si>
    <t>Indoco Remedies Ltd</t>
  </si>
  <si>
    <t>INE873D01024</t>
  </si>
  <si>
    <t>Music Broadcast Ltd</t>
  </si>
  <si>
    <t>INE919I01024</t>
  </si>
  <si>
    <t>Gulf Oil Lubricants India Ltd</t>
  </si>
  <si>
    <t>INE635Q01029</t>
  </si>
  <si>
    <t>Anupam Rasayan India Ltd</t>
  </si>
  <si>
    <t>INE930P01018</t>
  </si>
  <si>
    <t>MTAR Technologies Ltd</t>
  </si>
  <si>
    <t>INE864I01014</t>
  </si>
  <si>
    <t>Data Patterns India Ltd</t>
  </si>
  <si>
    <t>INE0IX101010</t>
  </si>
  <si>
    <t>Ashoka Buildcon Ltd</t>
  </si>
  <si>
    <t>INE442H01029</t>
  </si>
  <si>
    <t>Symphony Ltd</t>
  </si>
  <si>
    <t>INE225D01027</t>
  </si>
  <si>
    <t>Atul Ltd</t>
  </si>
  <si>
    <t>INE100A01010</t>
  </si>
  <si>
    <t>Campus Activewear Ltd</t>
  </si>
  <si>
    <t>INE278Y01022</t>
  </si>
  <si>
    <t>G R Infraprojects Ltd</t>
  </si>
  <si>
    <t>INE201P01022</t>
  </si>
  <si>
    <t>Global Health Ltd</t>
  </si>
  <si>
    <t>INE474Q01031</t>
  </si>
  <si>
    <t>Tega Industries Ltd</t>
  </si>
  <si>
    <t>INE011K01018</t>
  </si>
  <si>
    <t>Hindustan Oil Exploration Co Ltd</t>
  </si>
  <si>
    <t>INE345A01011</t>
  </si>
  <si>
    <t>Harsha Engineers International Ltd</t>
  </si>
  <si>
    <t>INE0JUS01029</t>
  </si>
  <si>
    <t>Vijaya Diagnostic Centre Ltd</t>
  </si>
  <si>
    <t>INE043W01024</t>
  </si>
  <si>
    <t>CEAT Ltd</t>
  </si>
  <si>
    <t>INE482A01020</t>
  </si>
  <si>
    <t>Hitachi Energy India Ltd</t>
  </si>
  <si>
    <t>INE07Y701011</t>
  </si>
  <si>
    <t>Electrical Equipment</t>
  </si>
  <si>
    <t>Ramco Systems Ltd</t>
  </si>
  <si>
    <t>INE246B01019</t>
  </si>
  <si>
    <t>Kaynes Technology India Ltd</t>
  </si>
  <si>
    <t>INE918Z01012</t>
  </si>
  <si>
    <t>S P Apparels Ltd</t>
  </si>
  <si>
    <t>INE212I01016</t>
  </si>
  <si>
    <t>Federal Bank Ltd</t>
  </si>
  <si>
    <t>INE171A01029</t>
  </si>
  <si>
    <t>Apollo Tyres Ltd</t>
  </si>
  <si>
    <t>INE438A01022</t>
  </si>
  <si>
    <t>Max Healthcare Institute Ltd</t>
  </si>
  <si>
    <t>INE027H01010</t>
  </si>
  <si>
    <t>Trent Ltd</t>
  </si>
  <si>
    <t>INE849A01020</t>
  </si>
  <si>
    <t>Coromandel International Ltd</t>
  </si>
  <si>
    <t>INE169A01031</t>
  </si>
  <si>
    <t>Emami Ltd</t>
  </si>
  <si>
    <t>INE548C01032</t>
  </si>
  <si>
    <t>CG Power and Industrial Solutions Ltd</t>
  </si>
  <si>
    <t>INE067A01029</t>
  </si>
  <si>
    <t>Ashok Leyland Ltd</t>
  </si>
  <si>
    <t>INE208A01029</t>
  </si>
  <si>
    <t>Sundram Fasteners Ltd</t>
  </si>
  <si>
    <t>INE387A01021</t>
  </si>
  <si>
    <t>Indian Hotels Co Ltd</t>
  </si>
  <si>
    <t>INE053A01029</t>
  </si>
  <si>
    <t>Container Corporation Of India Ltd</t>
  </si>
  <si>
    <t>INE111A01025</t>
  </si>
  <si>
    <t>Oberoi Realty Ltd</t>
  </si>
  <si>
    <t>INE093I01010</t>
  </si>
  <si>
    <t>J.K. Cement Ltd</t>
  </si>
  <si>
    <t>INE823G01014</t>
  </si>
  <si>
    <t>Cummins India Ltd</t>
  </si>
  <si>
    <t>INE298A01020</t>
  </si>
  <si>
    <t>IPCA Laboratories Ltd</t>
  </si>
  <si>
    <t>INE571A01038</t>
  </si>
  <si>
    <t>Sundaram Finance Ltd</t>
  </si>
  <si>
    <t>INE660A01013</t>
  </si>
  <si>
    <t>Abbott India Ltd</t>
  </si>
  <si>
    <t>INE358A01014</t>
  </si>
  <si>
    <t>The Ramco Cements Ltd</t>
  </si>
  <si>
    <t>INE331A01037</t>
  </si>
  <si>
    <t>Max Financial Services Ltd</t>
  </si>
  <si>
    <t>INE180A01020</t>
  </si>
  <si>
    <t>Insurance</t>
  </si>
  <si>
    <t>Prestige Estates Projects Ltd</t>
  </si>
  <si>
    <t>INE811K01011</t>
  </si>
  <si>
    <t>Motherson Sumi Wiring India Ltd</t>
  </si>
  <si>
    <t>INE0FS801015</t>
  </si>
  <si>
    <t>Mahindra &amp; Mahindra Financial Services Ltd</t>
  </si>
  <si>
    <t>INE774D01024</t>
  </si>
  <si>
    <t>Phoenix Mills Ltd</t>
  </si>
  <si>
    <t>INE211B01039</t>
  </si>
  <si>
    <t>PI Industries Ltd</t>
  </si>
  <si>
    <t>INE603J01030</t>
  </si>
  <si>
    <t>Apollo Hospitals Enterprise Ltd</t>
  </si>
  <si>
    <t>INE437A01024</t>
  </si>
  <si>
    <t>United Breweries Ltd</t>
  </si>
  <si>
    <t>INE686F01025</t>
  </si>
  <si>
    <t>Coforge Ltd</t>
  </si>
  <si>
    <t>INE591G01017</t>
  </si>
  <si>
    <t>Whirlpool Of India Ltd</t>
  </si>
  <si>
    <t>INE716A01013</t>
  </si>
  <si>
    <t>APL Apollo Tubes Ltd</t>
  </si>
  <si>
    <t>INE702C01027</t>
  </si>
  <si>
    <t>Ajanta Pharma Ltd</t>
  </si>
  <si>
    <t>INE031B01049</t>
  </si>
  <si>
    <t>Gland Pharma Ltd</t>
  </si>
  <si>
    <t>INE068V01023</t>
  </si>
  <si>
    <t>Honeywell Automation India Ltd</t>
  </si>
  <si>
    <t>INE671A01010</t>
  </si>
  <si>
    <t>Bharat Forge Ltd</t>
  </si>
  <si>
    <t>INE465A01025</t>
  </si>
  <si>
    <t>Zee Entertainment Enterprises Ltd</t>
  </si>
  <si>
    <t>INE256A01028</t>
  </si>
  <si>
    <t>Tata Steel Ltd</t>
  </si>
  <si>
    <t>INE081A01020</t>
  </si>
  <si>
    <t>Ferrous Metals</t>
  </si>
  <si>
    <t>Devyani International Ltd</t>
  </si>
  <si>
    <t>INE872J01023</t>
  </si>
  <si>
    <t>EPL Ltd</t>
  </si>
  <si>
    <t>INE255A01020</t>
  </si>
  <si>
    <t>INE0LRU01027</t>
  </si>
  <si>
    <t>* Less than 0.01%</t>
  </si>
  <si>
    <t>TVS Motor Co Ltd</t>
  </si>
  <si>
    <t>INE494B01023</t>
  </si>
  <si>
    <t>AIA Engineering Ltd</t>
  </si>
  <si>
    <t>INE212H01026</t>
  </si>
  <si>
    <t>Chennai Interactive Business Services Pvt Ltd ** ^^</t>
  </si>
  <si>
    <t>Cipla Ltd</t>
  </si>
  <si>
    <t>INE059A01026</t>
  </si>
  <si>
    <t>KEI Industries Ltd</t>
  </si>
  <si>
    <t>INE878B01027</t>
  </si>
  <si>
    <t>Interglobe Aviation Ltd</t>
  </si>
  <si>
    <t>INE646L01027</t>
  </si>
  <si>
    <t>HDFC Life Insurance Co Ltd</t>
  </si>
  <si>
    <t>INE795G01014</t>
  </si>
  <si>
    <t>Samvardhana Motherson International Ltd</t>
  </si>
  <si>
    <t>INE775A01035</t>
  </si>
  <si>
    <t>ITD Cementation India Ltd</t>
  </si>
  <si>
    <t>INE686A01026</t>
  </si>
  <si>
    <t>Somany Ceramics Ltd</t>
  </si>
  <si>
    <t>INE355A01028</t>
  </si>
  <si>
    <t>Orient Cement Ltd</t>
  </si>
  <si>
    <t>INE876N01018</t>
  </si>
  <si>
    <t>Marico Ltd</t>
  </si>
  <si>
    <t>INE196A01026</t>
  </si>
  <si>
    <t>ICICI Prudential Life Insurance Co Ltd</t>
  </si>
  <si>
    <t>INE726G01019</t>
  </si>
  <si>
    <t>Zydus Lifesciences Ltd</t>
  </si>
  <si>
    <t>INE010B01027</t>
  </si>
  <si>
    <t>Arvind Fashions Ltd</t>
  </si>
  <si>
    <t>INE955V01021</t>
  </si>
  <si>
    <t>Delhivery Ltd</t>
  </si>
  <si>
    <t>INE148O01028</t>
  </si>
  <si>
    <t>Life Insurance Corporation Of India</t>
  </si>
  <si>
    <t>INE0J1Y01017</t>
  </si>
  <si>
    <t>Quantum Information Systems ** ^^</t>
  </si>
  <si>
    <t>Dalmia Bharat Ltd</t>
  </si>
  <si>
    <t>INE00R701025</t>
  </si>
  <si>
    <t>AU Small Finance Bank Ltd</t>
  </si>
  <si>
    <t>INE949L01017</t>
  </si>
  <si>
    <t>LIC Housing Finance Ltd</t>
  </si>
  <si>
    <t>INE115A01026</t>
  </si>
  <si>
    <t>SBI Life Insurance Co Ltd</t>
  </si>
  <si>
    <t>INE123W01016</t>
  </si>
  <si>
    <t>Nippon Life India Asset Management Ltd</t>
  </si>
  <si>
    <t>INE298J01013</t>
  </si>
  <si>
    <t>Torrent Pharmaceuticals Ltd</t>
  </si>
  <si>
    <t>INE685A01028</t>
  </si>
  <si>
    <t>Alkem Laboratories Ltd</t>
  </si>
  <si>
    <t>INE540L01014</t>
  </si>
  <si>
    <t>Endurance Technologies Ltd</t>
  </si>
  <si>
    <t>INE913H01037</t>
  </si>
  <si>
    <t>Laurus Labs Ltd</t>
  </si>
  <si>
    <t>INE947Q01028</t>
  </si>
  <si>
    <t>HDFC Asset Management Company Ltd</t>
  </si>
  <si>
    <t>INE127D01025</t>
  </si>
  <si>
    <t>ICICI Lombard General Insurance Co Ltd</t>
  </si>
  <si>
    <t>INE765G01017</t>
  </si>
  <si>
    <t>Hindalco Industries Ltd</t>
  </si>
  <si>
    <t>INE038A01020</t>
  </si>
  <si>
    <t>Non - Ferrous Metals</t>
  </si>
  <si>
    <t>Balkrishna Industries Ltd</t>
  </si>
  <si>
    <t>INE787D01026</t>
  </si>
  <si>
    <t>NRB Bearings Ltd</t>
  </si>
  <si>
    <t>INE349A01021</t>
  </si>
  <si>
    <t>Puravankara Ltd</t>
  </si>
  <si>
    <t>INE323I01011</t>
  </si>
  <si>
    <t>Tata Consumer Products Ltd</t>
  </si>
  <si>
    <t>INE192A01025</t>
  </si>
  <si>
    <t>Titan Co Ltd</t>
  </si>
  <si>
    <t>INE280A01028</t>
  </si>
  <si>
    <t>AIA Group Ltd</t>
  </si>
  <si>
    <t>HK0000069689</t>
  </si>
  <si>
    <t>Bank Central Asia Tbk Pt</t>
  </si>
  <si>
    <t>ID1000109507</t>
  </si>
  <si>
    <t>DBS Group Holdings Ltd</t>
  </si>
  <si>
    <t>SG1L01001701</t>
  </si>
  <si>
    <t>JD.Com Inc</t>
  </si>
  <si>
    <t>KYG8208B1014</t>
  </si>
  <si>
    <t>China Mengniu Dairy Co. Ltd</t>
  </si>
  <si>
    <t>KYG210961051</t>
  </si>
  <si>
    <t>Agricultural Food &amp; other Products</t>
  </si>
  <si>
    <t>Budweiser Brewing Co APAC Ltd</t>
  </si>
  <si>
    <t>KYG1674K1013</t>
  </si>
  <si>
    <t>Meituan Dianping</t>
  </si>
  <si>
    <t>KYG596691041</t>
  </si>
  <si>
    <t>Techtronic Industries Co. Ltd</t>
  </si>
  <si>
    <t>HK0669013440</t>
  </si>
  <si>
    <t>Hyundai Motor Co Ltd</t>
  </si>
  <si>
    <t>KR7005380001</t>
  </si>
  <si>
    <t>China Merchants Bank Co Ltd</t>
  </si>
  <si>
    <t>CNE1000002M1</t>
  </si>
  <si>
    <t>Shenzhen Inovance Technology Co Ltd</t>
  </si>
  <si>
    <t>CNE100000V46</t>
  </si>
  <si>
    <t>Midea Group Co Ltd</t>
  </si>
  <si>
    <t>CNE100001QQ5</t>
  </si>
  <si>
    <t>SK Hynix Inc</t>
  </si>
  <si>
    <t>KR7000660001</t>
  </si>
  <si>
    <t>Trip.Com Group Ltd, (ADR)</t>
  </si>
  <si>
    <t>US89677Q1076</t>
  </si>
  <si>
    <t>Weichai Power Co Ltd</t>
  </si>
  <si>
    <t>CNE1000004L9</t>
  </si>
  <si>
    <t>Longi Green Energy Technology Co Ltd</t>
  </si>
  <si>
    <t>CNE100001FR6</t>
  </si>
  <si>
    <t>Beijing Oriental Yuhong Waterproof Technology Co Ltd</t>
  </si>
  <si>
    <t>CNE100000CS3</t>
  </si>
  <si>
    <t>Guangzhou Tinci Materials Technology Co Ltd</t>
  </si>
  <si>
    <t>CNE100001RG4</t>
  </si>
  <si>
    <t>Ping An Insurance (Group) Co. Of China Ltd, H</t>
  </si>
  <si>
    <t>CNE1000003X6</t>
  </si>
  <si>
    <t>Jiangsu Hengrui Medicine Co Ltd</t>
  </si>
  <si>
    <t>CNE0000014W7</t>
  </si>
  <si>
    <t>SM Investments Corp</t>
  </si>
  <si>
    <t>PHY806761029</t>
  </si>
  <si>
    <t>Indocement Tunggal Prakarsa Tbk Pt</t>
  </si>
  <si>
    <t>ID1000061302</t>
  </si>
  <si>
    <t>Yum China Holdings INC</t>
  </si>
  <si>
    <t>US98850P1093</t>
  </si>
  <si>
    <t>Semen Indonesia (Persero) Tbk PT</t>
  </si>
  <si>
    <t>ID1000106800</t>
  </si>
  <si>
    <t>Sumber Alfaria Trijaya Tbk PT</t>
  </si>
  <si>
    <t>ID1000128705</t>
  </si>
  <si>
    <t>The Siam Cement PCL, Fgn.</t>
  </si>
  <si>
    <t>TH0003010Z12</t>
  </si>
  <si>
    <t>Wuxi Biologics Cayman Inc</t>
  </si>
  <si>
    <t>KYG970081173</t>
  </si>
  <si>
    <t>Sea Ltd (ADR)</t>
  </si>
  <si>
    <t>US81141R1005</t>
  </si>
  <si>
    <t>Bangkok Dusit Medical Services Pcl</t>
  </si>
  <si>
    <t>TH0264A10Z12</t>
  </si>
  <si>
    <t>Minor International PCL- Warrants (31-July-2023)</t>
  </si>
  <si>
    <t>TH0128053707</t>
  </si>
  <si>
    <t>Minor International PCL - Warrants (05-May-2023)</t>
  </si>
  <si>
    <t>TH0128053509</t>
  </si>
  <si>
    <t>Minor International PCL - Warrants (15-Feb-2024)</t>
  </si>
  <si>
    <t>TH0128054200</t>
  </si>
  <si>
    <t>Bajaj Finance Ltd</t>
  </si>
  <si>
    <t>INE296A01024</t>
  </si>
  <si>
    <t>Adani Enterprises Ltd</t>
  </si>
  <si>
    <t>INE423A01024</t>
  </si>
  <si>
    <t>Metals &amp; Minerals Trading</t>
  </si>
  <si>
    <t>Bajaj Finserv Ltd</t>
  </si>
  <si>
    <t>INE918I01026</t>
  </si>
  <si>
    <t>Nestle India Ltd</t>
  </si>
  <si>
    <t>INE239A01016</t>
  </si>
  <si>
    <t>JSW Steel Ltd</t>
  </si>
  <si>
    <t>INE019A01038</t>
  </si>
  <si>
    <t>Adani Ports and Special Economic Zone Ltd</t>
  </si>
  <si>
    <t>INE742F01042</t>
  </si>
  <si>
    <t>Transport Infrastructure</t>
  </si>
  <si>
    <t>Wipro Ltd</t>
  </si>
  <si>
    <t>INE075A01022</t>
  </si>
  <si>
    <t>Britannia Industries Ltd</t>
  </si>
  <si>
    <t>INE216A01030</t>
  </si>
  <si>
    <t>Eicher Motors Ltd</t>
  </si>
  <si>
    <t>INE066A01021</t>
  </si>
  <si>
    <t>Divi's Laboratories Ltd</t>
  </si>
  <si>
    <t>INE361B01024</t>
  </si>
  <si>
    <t>UPL Ltd</t>
  </si>
  <si>
    <t>INE628A01036</t>
  </si>
  <si>
    <t>Hero MotoCorp Ltd</t>
  </si>
  <si>
    <t>INE158A01026</t>
  </si>
  <si>
    <t>Yes Bank Ltd</t>
  </si>
  <si>
    <t>INE528G01035</t>
  </si>
  <si>
    <t>PNB Housing Finance Ltd</t>
  </si>
  <si>
    <t>INE572E01012</t>
  </si>
  <si>
    <t>Franklin U.S. Opportunities Fund, Class I (Acc)</t>
  </si>
  <si>
    <t>LU0195948665</t>
  </si>
  <si>
    <t>Templeton European Opportunities Fund, Class I (Acc)</t>
  </si>
  <si>
    <t>LU0195949390</t>
  </si>
  <si>
    <t>Franklin India Bluechip Fund Direct-Growth Plan</t>
  </si>
  <si>
    <t>INF090I01FN7</t>
  </si>
  <si>
    <t>Nippon India ETF Gold Bees</t>
  </si>
  <si>
    <t>INF204KB17I5</t>
  </si>
  <si>
    <t>Franklin India Short-Term Income Plan (No. of Segregated Portfolios in the Scheme- 3) - (under winding up) Direct-Growth Plan ^^ $$$</t>
  </si>
  <si>
    <t>INF090I01GK1</t>
  </si>
  <si>
    <t>Franklin India Short Term Income Plan - Segregated Portfolio 2 - 10.90% Vodafone Idea Ltd 02 Sep 2023 - Direct - Growth Plan ^^</t>
  </si>
  <si>
    <t>INF090I01UY3</t>
  </si>
  <si>
    <t>Franklin India Short Term Income Plan-Segregated Portfolio 3- 9.50% Yes Bank Ltd CO 23 Dec 2021-Direct-Growth Plan</t>
  </si>
  <si>
    <t>INF090I01VS3</t>
  </si>
  <si>
    <t>Franklin India Savings Fund Direct-Growth Plan</t>
  </si>
  <si>
    <t>INF090I01GV8</t>
  </si>
  <si>
    <t>Templeton India Value Fund Direct-Growth Plan</t>
  </si>
  <si>
    <t>INF090I01GY2</t>
  </si>
  <si>
    <t xml:space="preserve">      IDCW Option</t>
  </si>
  <si>
    <t xml:space="preserve">      Direct IDCW Option</t>
  </si>
  <si>
    <t>Franklin India Corporate Debt Fund Direct-Growth Plan</t>
  </si>
  <si>
    <t>INF090I01FW8</t>
  </si>
  <si>
    <t>Franklin India Dynamic Accrual Fund - Segregated Portfolio 2 - 10.90% Vodafone Idea Ltd 02 Sep 2023 - Direct - Growth Plan ^^</t>
  </si>
  <si>
    <t>INF090I01TX7</t>
  </si>
  <si>
    <t>Franklin India Dynamic Accrual Fund- Segregated Portfolio 3- 9.50% Yes Bank Ltd CO 23 Dec 2021-Direct-Growth Plan</t>
  </si>
  <si>
    <t>INF090I01WD3</t>
  </si>
  <si>
    <t>Franklin India Prima Fund Direct-Growth Plan</t>
  </si>
  <si>
    <t>INF090I01FH9</t>
  </si>
  <si>
    <t>Franklin India Flexi Cap Fund-Direct Growth Plan (Formerly known as Franklin India Equity Fund)</t>
  </si>
  <si>
    <t>INF090I01FK3</t>
  </si>
  <si>
    <t xml:space="preserve">h) Risk-o-meter </t>
  </si>
  <si>
    <t>Primary Benchmark: Nifty Equity Savings Index</t>
  </si>
  <si>
    <t>Risk level based on portfolio as on November 30, 2022</t>
  </si>
  <si>
    <t>Risk level of primary benchmark as on November 30, 2022</t>
  </si>
  <si>
    <t>Primary Benchmark: CRISIL Hybrid 35+65 - Aggressive Index</t>
  </si>
  <si>
    <t>Primary Benchmark: Nifty 50 Hybrid Composite Debt 50:50 Index</t>
  </si>
  <si>
    <t xml:space="preserve">d) Risk-o-meter </t>
  </si>
  <si>
    <t>Primary Benchmark: NIFTY500 Value 50 (The Benchmark of the fund has been changed from S&amp;P BSE 500 effective December 1, 2021)</t>
  </si>
  <si>
    <t>Primary Benchmark: Nifty Dividend Opportunities 50</t>
  </si>
  <si>
    <t xml:space="preserve">e) Risk-o-meter </t>
  </si>
  <si>
    <t>Primary Benchmark: S&amp;P BSE Teck</t>
  </si>
  <si>
    <t>Primary Benchmark: Nifty Smallcap 250</t>
  </si>
  <si>
    <t>Primary Benchmark: Nifty Midcap 150</t>
  </si>
  <si>
    <t>Primary Benchmark: NIFTY 500</t>
  </si>
  <si>
    <t>^ Franklin India Equity Fund is renamed as Franklin India Flexi Cap Fund effective Jan 29, 2021.</t>
  </si>
  <si>
    <t>Primary Benchmark: NIFTY LargeMidcap 250</t>
  </si>
  <si>
    <t>Primary Benchmark: Nifty 100</t>
  </si>
  <si>
    <t>Primary Benchmark: S&amp;P BSE India Infrastructure Index</t>
  </si>
  <si>
    <t>Primary Benchmark: MSCI Asia (ex-Japan) Standard Index</t>
  </si>
  <si>
    <t>Primary Benchmark: Nifty 50</t>
  </si>
  <si>
    <t>^ Franklin India Index Fund – NSE Nifty Plan is renamed as Franklin India NSE Nifty 50 Index Fund effective July 01, 2022.</t>
  </si>
  <si>
    <t>Primary Benchmark: Russell 3000 Growth Index</t>
  </si>
  <si>
    <t>Primary Benchmark: MSCI Europe Index</t>
  </si>
  <si>
    <t>^ Franklin India Feeder - Franklin European Growth Fund is renamed as Franklin India Feeder - Templeton European Opportunities Fund effective Aug 18, 2020.</t>
  </si>
  <si>
    <t>Primary Benchmark:  20% S&amp;P BSE Sensex + 80% Crisil Liquid Fund Index</t>
  </si>
  <si>
    <t>Primary Benchmark: 20% S&amp;P BSE Sensex+ 80% Crisil Composite Bond Fund Index;</t>
  </si>
  <si>
    <t>Primary Benchmark: 25%S&amp;P BSE Sensex + 10% Nifty 500 + 65% Crisil Composite Bond Fund Index</t>
  </si>
  <si>
    <t>Primary Benchmark: 45%S&amp;P BSE Sensex + 10% Nifty 500 + 45% Crisil Composite Bond Fund Index</t>
  </si>
  <si>
    <t>Primary Benchmark: 65% S&amp;P BSE Sensex + 15% Nifty 500 + 20% Crisil Composite Bond Fund Index</t>
  </si>
  <si>
    <t>% to Net Assets(Hedged &amp; Unhedged)</t>
  </si>
  <si>
    <t>Outstanding position in Derivative Instruments (Rs. in Lakhs)
Long / (Short)</t>
  </si>
  <si>
    <t>Outstanding derivative exposure as % to net assets
Long / (Short )</t>
  </si>
  <si>
    <t>d) Outstanding derivative exposure as % to net assets</t>
  </si>
  <si>
    <t xml:space="preserve">c) Total outstanding position (as at November 30, 2022) in Derivative Instruments (Gross Notional) </t>
  </si>
  <si>
    <t>^^ Securities are fair valued</t>
  </si>
  <si>
    <t>e) Portfolio Turnover Ratio during the Half - year 30-Nov-2022</t>
  </si>
  <si>
    <t>f) Average Maturity as on 30-Nov-2022</t>
  </si>
  <si>
    <t xml:space="preserve">g) During the month additional instances of fair valuation/deviation from valuation price provided by the valuation agencies </t>
  </si>
  <si>
    <t>NA</t>
  </si>
  <si>
    <t>As on 31-May-2022 ***</t>
  </si>
  <si>
    <t>*** Allotment date for the scheme was September 06, 2022</t>
  </si>
  <si>
    <t>Foreign ETF</t>
  </si>
  <si>
    <t xml:space="preserve">d) During the month additional instances of fair valuation/deviation from valuation price provided by the valuation agencies </t>
  </si>
  <si>
    <t>Refer below link for rationale of devation under Valuation policy</t>
  </si>
  <si>
    <t>https://www.franklintempletonindia.com/investor/reports</t>
  </si>
  <si>
    <t>*** Awaiting listing</t>
  </si>
  <si>
    <t>Aarti Pharmalabs Ltd ***</t>
  </si>
  <si>
    <t>Franklin India Flexi Cap Fund ( Formerly known as Franklin India Equity Fund) ^</t>
  </si>
  <si>
    <t>Franklin India NSE Nifty 50 Index Fund (Formerly known as Franklin India Index Fund – NSE Nifty Plan) ^</t>
  </si>
  <si>
    <t>Franklin India Feeder - Templeton European Opportunities Fund ( Formerly known as Franklin India Feeder - Franklin European Growth Fund) ^</t>
  </si>
  <si>
    <t>$$$ This scheme is under winding-up and SBI Funds Management Private Limited has been appointed as the liquidator as per the order of Hon'ble Supreme Court dated February 12, 2021.</t>
  </si>
  <si>
    <t>^^ Securities are fair Valued</t>
  </si>
  <si>
    <t>NIL</t>
  </si>
  <si>
    <t>Rs. 5,564.35 Lacs</t>
  </si>
  <si>
    <t>b) Index Future</t>
  </si>
  <si>
    <t>Nifty Index Future  - 29-Dec-22</t>
  </si>
  <si>
    <t>Rs. 14,884.54 Lacs</t>
  </si>
  <si>
    <t>Franklin India Liquid Fund</t>
  </si>
  <si>
    <t>Rating</t>
  </si>
  <si>
    <t>INE975F07HE8</t>
  </si>
  <si>
    <t>0.00% Kotak Mahindra Investments Ltd (22-Dec-2022) **</t>
  </si>
  <si>
    <t>INE134E08JO8</t>
  </si>
  <si>
    <t>7.99% Power Finance Corporation Ltd (20-Dec-2022) **</t>
  </si>
  <si>
    <t>INE692A16FL0</t>
  </si>
  <si>
    <t>Union Bank of India (02-Jan-2023) **</t>
  </si>
  <si>
    <t>ICRA A1+</t>
  </si>
  <si>
    <t>INE238A167X5</t>
  </si>
  <si>
    <t>Axis Bank Ltd (08-Dec-2022) **</t>
  </si>
  <si>
    <t>INE476A16UB8</t>
  </si>
  <si>
    <t>Canara Bank (21-Dec-2022) **</t>
  </si>
  <si>
    <t>INE562A16LA6</t>
  </si>
  <si>
    <t>Indian Bank (17-Jan-2023)</t>
  </si>
  <si>
    <t>INE028A16CX9</t>
  </si>
  <si>
    <t>Bank of Baroda (10-Feb-2023) **</t>
  </si>
  <si>
    <t>INE160A16MU5</t>
  </si>
  <si>
    <t>Punjab National Bank (24-Feb-2023) **</t>
  </si>
  <si>
    <t>INE476A16UD4</t>
  </si>
  <si>
    <t>Canara Bank (06-Feb-2023) **</t>
  </si>
  <si>
    <t>INE556F14IJ9</t>
  </si>
  <si>
    <t>Small Industries Development Bank Of India (02-Dec-2022)@</t>
  </si>
  <si>
    <t>INE929O14826</t>
  </si>
  <si>
    <t>Reliance Retail Ventures Ltd (02-Jan-2023) **@</t>
  </si>
  <si>
    <t>INE831R14CK2</t>
  </si>
  <si>
    <t>Aditya Birla Housing Finance Ltd (27-Jan-2023) **@</t>
  </si>
  <si>
    <t>INE514E14QR7</t>
  </si>
  <si>
    <t>Export-Import Bank Of India (13-Feb-2023) **@</t>
  </si>
  <si>
    <t>INE110O14823</t>
  </si>
  <si>
    <t>Axis Securities Ltd (10-Feb-2023) **@</t>
  </si>
  <si>
    <t>INE018A14JD2</t>
  </si>
  <si>
    <t>Larsen &amp; Toubro Ltd (28-Feb-2023)@</t>
  </si>
  <si>
    <t>INE860H14V77</t>
  </si>
  <si>
    <t>Aditya Birla Finance Ltd (12-Dec-2022)@</t>
  </si>
  <si>
    <t>INE763G14NJ9</t>
  </si>
  <si>
    <t>ICICI Securities Ltd (23-Dec-2022) **@</t>
  </si>
  <si>
    <t>INE891K14LT3</t>
  </si>
  <si>
    <t>Axis Finance Ltd (13-Jan-2023) **@</t>
  </si>
  <si>
    <t>INE296A14TV5</t>
  </si>
  <si>
    <t>Bajaj Finance Ltd (13-Jan-2023) **@</t>
  </si>
  <si>
    <t>INE261F14JD7</t>
  </si>
  <si>
    <t>National Bank For Agriculture &amp; Rural Development (15-Dec-2022) **@</t>
  </si>
  <si>
    <t>INE028E14LB3</t>
  </si>
  <si>
    <t>Kotak Securities Ltd (20-Feb-2023) **@</t>
  </si>
  <si>
    <t>Treasury Bill</t>
  </si>
  <si>
    <t>IN002022Y104</t>
  </si>
  <si>
    <t>182 DTB (08-Dec-2022)</t>
  </si>
  <si>
    <t>IN002022X288</t>
  </si>
  <si>
    <t>91 DTB (12-Jan-2023)</t>
  </si>
  <si>
    <t>IN002022X296</t>
  </si>
  <si>
    <t>91 DTB (19-Jan-2023)</t>
  </si>
  <si>
    <t>IN002022X304</t>
  </si>
  <si>
    <t>91 DTB (27-Jan-2023)</t>
  </si>
  <si>
    <t xml:space="preserve">      Regular Plan Growth Option</t>
  </si>
  <si>
    <t xml:space="preserve">      Regular Plan Daily IDCW Reinvestment Option</t>
  </si>
  <si>
    <t xml:space="preserve">      Regular Plan Weekly IDCW Option</t>
  </si>
  <si>
    <t xml:space="preserve">      Institutional Plan Daily IDCW Reinvestment Option</t>
  </si>
  <si>
    <t xml:space="preserve">      Institutional Plan Weekly IDCW Option</t>
  </si>
  <si>
    <t xml:space="preserve">      Super Institutional Plan Growth Option</t>
  </si>
  <si>
    <t xml:space="preserve">      Super Institutional Plan Daily IDCW Reinvestment Option</t>
  </si>
  <si>
    <t xml:space="preserve">      Super Institutional Plan Weekly IDCW Option</t>
  </si>
  <si>
    <t xml:space="preserve">      Direct Super Institutional Growth Option</t>
  </si>
  <si>
    <t xml:space="preserve">      Direct Super Institutional Daily IDCW Reinvestment Option</t>
  </si>
  <si>
    <t xml:space="preserve">      Direct Super Institutional Weekly IDCW Option</t>
  </si>
  <si>
    <t xml:space="preserve">      Unclaimed Redemption Plan - Growth</t>
  </si>
  <si>
    <t xml:space="preserve">      Unclaimed IDCW Plan - Growth</t>
  </si>
  <si>
    <t xml:space="preserve">      Unclaimed Redemption Investor Education Plan - Growth</t>
  </si>
  <si>
    <t xml:space="preserve">      Unclaimed IDCW Investor Education Plan - Growth</t>
  </si>
  <si>
    <t>c) Average Maturity as on 30-Nov-2022</t>
  </si>
  <si>
    <t>e) Risk-o-meter</t>
  </si>
  <si>
    <t xml:space="preserve">Primary Benchmark: Tier-1 Index: CRISIL Liquid Fund BI Index </t>
  </si>
  <si>
    <t>Risk level of tier-1 benchmark as on November 30, 2022</t>
  </si>
  <si>
    <t>Tier-2 Index: CRISIL Liquid Fund AI Index</t>
  </si>
  <si>
    <t>Risk level of tier-2 benchmark as on November 30, 2022</t>
  </si>
  <si>
    <t>Franklin India Overnight Fund</t>
  </si>
  <si>
    <t xml:space="preserve">      Daily IDCW Plan</t>
  </si>
  <si>
    <t xml:space="preserve">      Weekly IDCW Plan</t>
  </si>
  <si>
    <t xml:space="preserve">      Direct Daily IDCW Plan</t>
  </si>
  <si>
    <t xml:space="preserve">      Direct Weekly IDCW Plan</t>
  </si>
  <si>
    <t xml:space="preserve">      Unclaimed Redemption Plan</t>
  </si>
  <si>
    <t xml:space="preserve">      Unclaimed IDCW Plan</t>
  </si>
  <si>
    <t xml:space="preserve">      Unclaimed Redemption Investor Education Plan</t>
  </si>
  <si>
    <t xml:space="preserve">      Unclaimed IDCW Investor Education Plan</t>
  </si>
  <si>
    <t>Primary Benchmark: Tier-1 Index: CRISIL Overnight Fund AI Index (Effective Apri 1, 2022, the benchmark of the scheme has been changed from CRISIL Overnight Index)</t>
  </si>
  <si>
    <t>Franklin India Savings Fund</t>
  </si>
  <si>
    <t>INE261F16629</t>
  </si>
  <si>
    <t>National Bank For Agriculture &amp; Rural Development (03-Feb-2023) **</t>
  </si>
  <si>
    <t>INE237A167N7</t>
  </si>
  <si>
    <t>Kotak Mahindra Bank Ltd (10-Feb-2023) **</t>
  </si>
  <si>
    <t>INE040A16CV8</t>
  </si>
  <si>
    <t>HDFC Bank Ltd (10-Feb-2023) **</t>
  </si>
  <si>
    <t>INE476A16SX6</t>
  </si>
  <si>
    <t>Canara Bank (14-Mar-2023) **</t>
  </si>
  <si>
    <t>INE514E16BZ7</t>
  </si>
  <si>
    <t>Export-Import Bank Of India (24-Mar-2023) **</t>
  </si>
  <si>
    <t>INE028A16CT7</t>
  </si>
  <si>
    <t>Bank of Baroda (17-Aug-2023) **</t>
  </si>
  <si>
    <t>INE556F16986</t>
  </si>
  <si>
    <t>Small Industries Development Bank of India (29-Aug-2023)</t>
  </si>
  <si>
    <t>INE090A161Y3</t>
  </si>
  <si>
    <t>ICICI Bank Ltd (11-Sep-2023) **</t>
  </si>
  <si>
    <t>INE306N14UI0</t>
  </si>
  <si>
    <t>Tata Capital Financial Services Ltd (24-Mar-2023) **@</t>
  </si>
  <si>
    <t>INE110L14RD7</t>
  </si>
  <si>
    <t>Reliance Jio Infocomm Ltd (29-Sep-2023) **@</t>
  </si>
  <si>
    <t>INE027E14NR7</t>
  </si>
  <si>
    <t>L&amp;T Finance Ltd (09-Feb-2023) **@</t>
  </si>
  <si>
    <t>INE763G14NI1</t>
  </si>
  <si>
    <t>ICICI Securities Ltd (17-Mar-2023) **@</t>
  </si>
  <si>
    <t>IN002022Y229</t>
  </si>
  <si>
    <t>182 DTB (02-Mar-2023)</t>
  </si>
  <si>
    <t>IN002021Z434</t>
  </si>
  <si>
    <t>364 DTB (12-Jan-2023)</t>
  </si>
  <si>
    <t>IN002021Z467</t>
  </si>
  <si>
    <t>364 DTB (02-Feb-2023)</t>
  </si>
  <si>
    <t>IN001222C073</t>
  </si>
  <si>
    <t>GOI STRIP (16-Dec-2022)</t>
  </si>
  <si>
    <t xml:space="preserve">      Retail Plan Growth Option</t>
  </si>
  <si>
    <t xml:space="preserve">      Retail Plan Daily IDCW Option</t>
  </si>
  <si>
    <t xml:space="preserve">      Retail Plan Monthly IDCW Option</t>
  </si>
  <si>
    <t xml:space="preserve">      Retail Plan Quarterly IDCW Option</t>
  </si>
  <si>
    <t xml:space="preserve">      Direct Retail Plan Growth Option</t>
  </si>
  <si>
    <t xml:space="preserve">      Direct Retail Plan Daily IDCW Option</t>
  </si>
  <si>
    <t xml:space="preserve">      Direct Retail Plan Monthly IDCW Option</t>
  </si>
  <si>
    <t xml:space="preserve">      Direct Retail Plan Quarterly IDCW Option</t>
  </si>
  <si>
    <t>Primary Benchmark: Tier-1 Index: NIFTY Money Market Index B-I (Effective Apri 1, 2022, the benchmark of the scheme has been changed from NIFTY Money Market Index)</t>
  </si>
  <si>
    <t>Tier-2 Index: NIFTY Money Market Index A-I</t>
  </si>
  <si>
    <t>Franklin India Floating Rate Fund</t>
  </si>
  <si>
    <t>INE831R07268</t>
  </si>
  <si>
    <t>Aditya Birla Housing Finance Ltd (364DTB +250 Bps) (17-Feb-2023) **</t>
  </si>
  <si>
    <t>ICRA AAA</t>
  </si>
  <si>
    <t>INE651J07739</t>
  </si>
  <si>
    <t>JM Financial Credit Solutions Ltd (1Y SBI MCLR + 460 Bps) (23-Jul-2024) **</t>
  </si>
  <si>
    <t>ICRA AA</t>
  </si>
  <si>
    <t>INE237A169P8</t>
  </si>
  <si>
    <t>Kotak Mahindra Bank Ltd (17-Aug-2023) **</t>
  </si>
  <si>
    <t>IN0020160084</t>
  </si>
  <si>
    <t>GOI FRB 2024 (07-Nov-2024)</t>
  </si>
  <si>
    <t>IN0020180041</t>
  </si>
  <si>
    <t>GOI FRB 2031 (07-Dec-2031)</t>
  </si>
  <si>
    <t>IN0020210160</t>
  </si>
  <si>
    <t>GOI FRB 2028 (04-Oct-2028)</t>
  </si>
  <si>
    <t>IN0020200120</t>
  </si>
  <si>
    <t>GOI FRB 2033 (22-Sep-2033)</t>
  </si>
  <si>
    <t>IN0020210137</t>
  </si>
  <si>
    <t>GOI FRB 2034 (30-Oct-2034)</t>
  </si>
  <si>
    <t>This scheme has exposure to floating rate instruments. The duration of these instruments is linked to the interest rate reset period. The interest rate risk in a floating rate instrument or in a fixed rate instrument hedged with derivatives is likely to be lesser than that in an equivalent maturity fixed rate instrument. Under some market circumstances the volatility may be of an order greater than what may ordinarily be expected considering only its duration. Hence investors are recommended to consider the unadjusted portfolio maturity of the scheme as well and exercise adequate due diligence when deciding to make their investments.</t>
  </si>
  <si>
    <t xml:space="preserve">Primary Benchmark: CRISIL Low Duration Debt Index </t>
  </si>
  <si>
    <t>Franklin India Corporate Debt Fund</t>
  </si>
  <si>
    <t>INE861G08019</t>
  </si>
  <si>
    <t>8.62% Food Corporation Of India (22-Mar-2023) **</t>
  </si>
  <si>
    <t>ICRA AAA(CE)</t>
  </si>
  <si>
    <t>INE001A07SE1</t>
  </si>
  <si>
    <t>7.50% Housing Development Finance Corporation Ltd (08-Jan-2025) **</t>
  </si>
  <si>
    <t>INE941D07133</t>
  </si>
  <si>
    <t>8.45% Sikka Ports &amp; Terminals Ltd (12-Jun-2023)</t>
  </si>
  <si>
    <t>INE733E08148</t>
  </si>
  <si>
    <t>6.55% NTPC Ltd (17-Apr-2023) **</t>
  </si>
  <si>
    <t>INE261F08CK9</t>
  </si>
  <si>
    <t>5.14% National Bank For Agriculture &amp; Rural Development (31-Jan-2024) **</t>
  </si>
  <si>
    <t>INE094A08044</t>
  </si>
  <si>
    <t>6.80% Hindustan Petroleum Corporation Ltd (15-Dec-2022)</t>
  </si>
  <si>
    <t>INE020B08AT3</t>
  </si>
  <si>
    <t>7.99% REC Ltd (23-Feb-2023) **</t>
  </si>
  <si>
    <t>CARE AAA</t>
  </si>
  <si>
    <t>INE020B08CM4</t>
  </si>
  <si>
    <t>6.99% REC Ltd (30-Sep-2024) **</t>
  </si>
  <si>
    <t>INE018A08AU7</t>
  </si>
  <si>
    <t>6.72% Larsen &amp; Toubro Ltd (24-Apr-2023) **</t>
  </si>
  <si>
    <t>INE053F07CC9</t>
  </si>
  <si>
    <t>6.19% Indian Railway Finance Corporation Ltd (28-Apr-2023) **</t>
  </si>
  <si>
    <t>INE557F08FJ5</t>
  </si>
  <si>
    <t>5.80% National Housing Bank (15-May-2023) **</t>
  </si>
  <si>
    <t>INE213A08040</t>
  </si>
  <si>
    <t>4.50% Oil &amp; Natural Gas Corporation Ltd (09-Feb-2024) **</t>
  </si>
  <si>
    <t>INE848E07989</t>
  </si>
  <si>
    <t>7.52% NHPC Ltd (06-Jun-2023) **</t>
  </si>
  <si>
    <t>INE094A08036</t>
  </si>
  <si>
    <t>7.00% Hindustan Petroleum Corporation Ltd (14-Aug-2024) **</t>
  </si>
  <si>
    <t>INE295J08022</t>
  </si>
  <si>
    <t>9.90% Tata Power Co Ltd (25-Aug-2028) **</t>
  </si>
  <si>
    <t>CARE AA</t>
  </si>
  <si>
    <t>INE115A07PA3</t>
  </si>
  <si>
    <t>5.23% LIC Housing Finance Ltd (26-Jul-2023) **</t>
  </si>
  <si>
    <t>INE053F07CU1</t>
  </si>
  <si>
    <t>5.04% Indian Railway Finance Corporation Ltd (05-May-2023)</t>
  </si>
  <si>
    <t>INE020B08930</t>
  </si>
  <si>
    <t>8.30% REC Ltd (10-Apr-2025) **</t>
  </si>
  <si>
    <t>INE134E08KH0</t>
  </si>
  <si>
    <t>7.42% Power Finance Corporation Ltd (19-Nov-2024) **</t>
  </si>
  <si>
    <t>INE721A08DC8</t>
  </si>
  <si>
    <t>10.25% Shriram Transport Finance Co Ltd (26-Apr-2024) **</t>
  </si>
  <si>
    <t>CRISIL AA+</t>
  </si>
  <si>
    <t>INE134E08JY7</t>
  </si>
  <si>
    <t>9.25% Power Finance Corporation Ltd (25-Sep-2024) **</t>
  </si>
  <si>
    <t xml:space="preserve">      Half Yearly IDCW Plan</t>
  </si>
  <si>
    <t xml:space="preserve">      Annual IDCW Plan</t>
  </si>
  <si>
    <t xml:space="preserve">      Direct Half Yearly IDCW Plan</t>
  </si>
  <si>
    <t xml:space="preserve">      Direct Annual IDCW Plan</t>
  </si>
  <si>
    <t>e) For ISIN INE445K07106 - 9.50% Reliance Broadcast Network Ltd (20-Jul-2020), the amount due at maturity was not received. For further details refer below link</t>
  </si>
  <si>
    <t>https://www.franklintempletonindia.com/download/en-in/latest%20updates/189ea834-ae3f-48eb-9d73-a9cc9cd9317e/franklin-templeton-update-on-reliance-broadcast-july-23-2020-kcg9m1gq-en-in.pdf</t>
  </si>
  <si>
    <t>g) Risk-o-meter</t>
  </si>
  <si>
    <t xml:space="preserve">Primary Benchmark: Tier-1 Index: NIFTY Corporate Bond Index B-III </t>
  </si>
  <si>
    <t>Franklin India Banking &amp; PSU Debt Fund</t>
  </si>
  <si>
    <t>INE261F08CI3</t>
  </si>
  <si>
    <t>5.47% National Bank For Agriculture &amp; Rural Development (11-Apr-2025) **</t>
  </si>
  <si>
    <t>IND AAA</t>
  </si>
  <si>
    <t>INE733E07JO9</t>
  </si>
  <si>
    <t>9.17% NTPC Ltd (21-Sep-2024) **</t>
  </si>
  <si>
    <t>INE020B08CK8</t>
  </si>
  <si>
    <t>6.88% REC Ltd (20-Mar-2025) **</t>
  </si>
  <si>
    <t>INE242A08452</t>
  </si>
  <si>
    <t>6.39% Indian Oil Corporation Ltd (06-Mar-2025) **</t>
  </si>
  <si>
    <t>INE556F08KA6</t>
  </si>
  <si>
    <t>7.25% Small Industries Development Bank Of India (31-Jul-2025) **</t>
  </si>
  <si>
    <t>INE020B08DH2</t>
  </si>
  <si>
    <t>5.81% REC Ltd (31-Dec-2025) **</t>
  </si>
  <si>
    <t>INE094A08077</t>
  </si>
  <si>
    <t>5.36% Hindustan Petroleum Corporation Ltd (11-Apr-2025) **</t>
  </si>
  <si>
    <t>INE020B08906</t>
  </si>
  <si>
    <t>8.27% REC Ltd (06-Feb-2025) **</t>
  </si>
  <si>
    <t>INE206D08261</t>
  </si>
  <si>
    <t>8.14% Nuclear Power Corporation of India Ltd (25-Mar-2026) **</t>
  </si>
  <si>
    <t>INE976G08064</t>
  </si>
  <si>
    <t>10.20% RBL Bank Ltd (15-Apr-2023) **</t>
  </si>
  <si>
    <t>ICRA AA-</t>
  </si>
  <si>
    <t>INE733E07JX0</t>
  </si>
  <si>
    <t>8.19% NTPC Ltd (15-Dec-2025) **</t>
  </si>
  <si>
    <t>INE752E07MQ8</t>
  </si>
  <si>
    <t>8.40% Power Grid Corporation of India Ltd (27-May-2024) **</t>
  </si>
  <si>
    <t>INE514E08EP9</t>
  </si>
  <si>
    <t>8.25% Export-Import Bank of India (28-Sep-2025) **</t>
  </si>
  <si>
    <t>INE476A16TR6</t>
  </si>
  <si>
    <t>Canara Bank (10-Mar-2023) **</t>
  </si>
  <si>
    <t>INE556F16952</t>
  </si>
  <si>
    <t>Small Industries Development Bank of India (23-Mar-2023)</t>
  </si>
  <si>
    <t>IN000624C071</t>
  </si>
  <si>
    <t>GOI STRIP (16-Jun-2024)</t>
  </si>
  <si>
    <t>Primary Benchmark: NIFTY Banking &amp; PSU Debt Index</t>
  </si>
  <si>
    <t>Franklin India Government Securities Fund</t>
  </si>
  <si>
    <t xml:space="preserve">      Quarterly IDCW Option</t>
  </si>
  <si>
    <t xml:space="preserve">      Direct Quarterly IDCW Option</t>
  </si>
  <si>
    <t xml:space="preserve">Primary Benchmark: NIFTY All Duration G-Sec Index </t>
  </si>
  <si>
    <t>Franklin India Pension Plan</t>
  </si>
  <si>
    <t>INE110L08037</t>
  </si>
  <si>
    <t>9.25% Reliance Industries Ltd (17-Jun-2024) **</t>
  </si>
  <si>
    <t>Primary Benchmark: 40% Nifty 
500+60% Crisil Composite Bond Fund Index</t>
  </si>
  <si>
    <t>Franklin India Debt Hybrid Fund (No. of segregated Portfolio in the scheme - 1)</t>
  </si>
  <si>
    <t>Main Portfolio</t>
  </si>
  <si>
    <t>INE296A07RM2</t>
  </si>
  <si>
    <t>4.66% Bajaj Finance Ltd (02-Dec-2022) **</t>
  </si>
  <si>
    <t>e) Post the creation of the segregated portfolio (10.25% Yes Bank Ltd CO 05Mar 20) on March 6, 2020, the full principal due, along with the interest from March 6, 2020 to December 29, 2020 was received by the segregated portfolio on December 30, 2020. With these receipts, the segregated portfolio completed full recovery on December 30, 2020.</t>
  </si>
  <si>
    <t>f) Risk-o-meter</t>
  </si>
  <si>
    <t>Primary Benchmark: CRISIL Hybrid 85+15 Conservative Index</t>
  </si>
  <si>
    <t>Franklin India Dynamic Accrual Fund (No. of segregated Portfolios in the scheme - 3) - (under winding up) $$$</t>
  </si>
  <si>
    <t>Rating ^^^</t>
  </si>
  <si>
    <t>(b) Privately Placed / Unlisted</t>
  </si>
  <si>
    <t>INE971Z07133</t>
  </si>
  <si>
    <t>12.25% Rivaaz Trade Ventures Pvt Ltd (30-Jun-2023) $$ @@@ **</t>
  </si>
  <si>
    <t>BWR D(CE)</t>
  </si>
  <si>
    <t>INE946S07189</t>
  </si>
  <si>
    <t>13.55% Nufuture Digital (India) Ltd (31-Dec-2023) $$ @@@ **</t>
  </si>
  <si>
    <t>INE971Z07190</t>
  </si>
  <si>
    <t>13.00% Rivaaz Trade Ventures Pvt Ltd (31-Dec-2023) $$ @@@ **</t>
  </si>
  <si>
    <t>$$ Indicates securties below investment grade or default</t>
  </si>
  <si>
    <t>^^^ Please note that the certificate of registration of Brickworks Ratings Pvt. Ltd. as a credit rating agency (CRA) has been cancelled by SEBI vide its order dated October 6, 2022. Securities Appellate Tribunal (SAT) has stayed the order on October 14, 2022 pending final hearing. As per SEBI circular SEBI/HO/DDHS/DDHS-RACPOD2/P/CIR/2022/140 dated October 13, 2022 the credit ratings assigned by the CRA shall be valid till such time the client withdraws the assignment and/or migrates the assignment to other CRA as specified or the CRA is wound-up, whichever is earlier.</t>
  </si>
  <si>
    <t>As on 07-Aug-2022*</t>
  </si>
  <si>
    <t>* All units in the scheme have been extinguished post distribution based on NAV dated Aug 07, 2022 which is the last declared NAV.</t>
  </si>
  <si>
    <t>This metric is computed basis market value of the securities held in the portfolio. Since the value of the securities held by the portfolio is currently zero, this metric is not applicable.</t>
  </si>
  <si>
    <t>e) Essel Infra Projects Ltd - Further to the favorable decision from the Delhi High Court, the Debenture Trustees have recovered Rs. 16,078.96 Lakhs (across 4 schemes) from sale of pledged shares. We continue efforts to recover the maximum value for the benefit of the unitholders. Recovery made by Franklin India Dynamic Accrual Fund is 639.58 Lakhs.</t>
  </si>
  <si>
    <t>f) @@@ Coupons/ part payments/ maturity payments were due to be paid by Nufuture Digital (India) Ltd. on July 31, 2020, September 2, 2020, by Future Ideas Co. Ltd. on July 31, 2020, September 30, 2020 and by Rivaaz Trade Ventures Pvt Ltd on July 31, 2020, August 31, 2020, September 30, 2020, October 31, 2020, November 7, 2020. However, these issuers were unable to meet their payment obligations. Due to default in payment, the securities of these issuers were valued at zero basis the AMFI standard haircut matrix. This amount only reflects the realizable value as on the date of disclosure and does not indicate any reduction or write-off of the amount repayable by the issuers.</t>
  </si>
  <si>
    <t>g) Maturity proceeds from Reliance Big Private Ltd (ISIN: INE333T07063) was due on January 14, 2021. However, the issuer was unable to meet their payment obligations. The security of the issuer was fair valued at zero on November 4, 2020. Kindly refer note on our website on fair valuation. This fair valued price only reflects the realizable value as on the date of disclosure and does not indicate any reduction or write-off of the amount repayable by the issuers. We continue efforts to recover the maximum value for the benefit of the unitholders.</t>
  </si>
  <si>
    <t>https://www.franklintempletonindia.com/download/en-in/valuation-policy/a0e293eb-f28b-4edc-9535-c7d9e7321ddc/fair_valuation_reliance_big_reliance_infra_november_4_2020-kgox4tdb-en-in.pdf</t>
  </si>
  <si>
    <t>h) Post the creation of the segregated portfolio i.e. 8.25% Vodafone Idea Ltd 10JUL20 - Segregated Portfolio 1 on January 24, 2020, the annual coupon due and the full principal due along with the interest was received by the segregated portfolio on June 12, 2020 and July 10, 2020 respectively. With these receipts, the segregated portfolio completed full recovery on July 10, 2020.</t>
  </si>
  <si>
    <t>i) Risk-o-meter</t>
  </si>
  <si>
    <t>As of August 7, 2022, all units of Franklin India Dynamic Accrual Fund (FIDA) stand extinguished.100% of the AUM of the scheme stands distributed to investors (except cases with incomplete KYC documentation or requiring remediation). Investors may note that in addition to the payments till date, any amount received by the schemes including recoveries/ receipts from securities which are currently valued at zero or have matured but defaulted on their repayment obligation, shall be paid out to investors as and when such amounts are recovered/received. There is no portfolio left to evaluate riskometer for the funds except the securities which are currently valued at zero or have matured but defaulted on their repayment obligation. On account of this, the riskometer for FIDA has not been disclosed.</t>
  </si>
  <si>
    <t>$$$ This scheme is under winding-up and SBI Funds Management Private Limited has been appointed as the liquidator as per the order of Hon'ble Supreme Court dated February 12, 2021. All units in the scheme have been extinguished post distribution based on NAV dated Aug 07, 2022 which is the last declared NAV.</t>
  </si>
  <si>
    <t>Franklin India Dynamic Accrual Fund - Segregated Portfolio 2 - 10.90% Vodafone Idea Ltd (02-Sep-2023)</t>
  </si>
  <si>
    <t>INE669E08318</t>
  </si>
  <si>
    <t>10.90% Vodafone Idea Ltd (02-Sep-2023) $$ ^^ **</t>
  </si>
  <si>
    <t>CARE B+</t>
  </si>
  <si>
    <t xml:space="preserve"> $$ Indicates securties below investment grade or default</t>
  </si>
  <si>
    <t>^^ The security is currently valued at average of the price provided by AMFI designated valuation agencies and in accordance with the SEBI regulations, the interest is being accrued after applying the applicable haircut.</t>
  </si>
  <si>
    <t xml:space="preserve">b) During the month additional instances of fair valuation/deviation from valuation price provided by the valuation agencies </t>
  </si>
  <si>
    <t>Franklin India Dynamic Accrual Fund - Segregated Portfolio 3 - 9.50% Yes Bank Ltd CO 23 Dec 2021</t>
  </si>
  <si>
    <t>INE528G08352</t>
  </si>
  <si>
    <t>9.50% Yes Bank Ltd (23-Dec-2116) ~~~ $$ **</t>
  </si>
  <si>
    <t>CARE (withdrawn)/ ICRA D (hyb)</t>
  </si>
  <si>
    <t>~~~ Call option for December 23, 2021 has not been exercised by the issuer as per RBI Regulations and thereby, per SEBI circular dated March 22, 2021, maturity of the security has been moved to 100 years from the date of issuance.</t>
  </si>
  <si>
    <t>Franklin India Low Duration Fund (No. of segregated Portfolio in the scheme -2) - (under winding up) $$$</t>
  </si>
  <si>
    <t>e) Essel Infra Projects Ltd - Further to the favorable decision from the Delhi High Court, the Debenture Trustees have recovered Rs. 16,078.96 Lakhs (across 4 schemes) from sale of pledged shares. We continue efforts to recover the maximum value for the benefit of the unitholders. Recovery made by Franklin India Low Duration Fund is 7,643.55 Lakhs.</t>
  </si>
  <si>
    <t>f) Maturity proceeds from Reliance Big Private Ltd (ISIN: INE333T07048) &amp; Reliance Infrastructure Consulting &amp; Engineers Private Ltd (ISIN: INE428K07011) were due on January 14, 2021 and January 15, 2021 respectively. However, the issuers were unable to meet their payment obligations. The securities of the issuer were fair valued at zero on November 4, 2020. Kindly refer note on our website on fair valuation . This fair valued price only reflects the realizable value as on the date of disclosure and does not indicate any reduction or write-off of the amount repayable by the issuers. We continue efforts to recover the maximum value for the benefit of the unitholders.</t>
  </si>
  <si>
    <t>g) Post the creation of the segregated portfolio i.e. 8.25% Vodafone Idea Ltd 10JUL20 - Segregated Portfolio 1 on January 24, 2020, the annual coupon due and the full principal due along with the interest was received by the segregated portfolio on June 12, 2020 and July 10, 2020 respectively. With these receipts, the segregated portfolio completed full recovery on July 10, 2020.</t>
  </si>
  <si>
    <t>h) Risk-o-meter</t>
  </si>
  <si>
    <t>As of August 7, 2022, all units of Franklin India Low Duration Fund (FILDF) stand extinguished.100% of the AUM of the scheme stands distributed to investors (except cases with incomplete KYC documentation or requiring remediation). Investors may note that in addition to the payments till date, any amount received by the schemes including recoveries/ receipts from securities which are currently valued at zero or have matured but defaulted on their repayment obligation, shall be paid out to investors as and when such amounts are recovered/received. There is no portfolio left to evaluate riskometer for the funds except the securities which are currently valued at zero or have matured but defaulted on their repayment obligation. On account of this, the riskometer for FILDF has not been disclosed.</t>
  </si>
  <si>
    <t>Franklin India Low Duration Fund-Segregated Portfolio 2 - 10.90% Vodafone Idea Ltd (02-Sep-2023)</t>
  </si>
  <si>
    <t>Franklin India Short-Term Income Plan (No. of segregated Portfolios in the scheme - 3) - (under winding up) $$$</t>
  </si>
  <si>
    <t>INE01E708024</t>
  </si>
  <si>
    <t>10.32% Andhra Pradesh Capital Region Development Authority (16-Aug-2025) **</t>
  </si>
  <si>
    <t>CRISIL A-(CE) / 
BWR BBB+ (CE) / 
ACUITE BBB+(CE)</t>
  </si>
  <si>
    <t>INE01E708016</t>
  </si>
  <si>
    <t>10.32% Andhra Pradesh Capital Region Development Authority (16-Aug-2024) **</t>
  </si>
  <si>
    <t>INE01E708032</t>
  </si>
  <si>
    <t>10.32% Andhra Pradesh Capital Region Development Authority (16-Aug-2026) **</t>
  </si>
  <si>
    <t>BWR D</t>
  </si>
  <si>
    <t>INE971Z07182</t>
  </si>
  <si>
    <t>13.00% Rivaaz Trade Ventures Pvt Ltd (30-Dec-2022) $$ @@@ **</t>
  </si>
  <si>
    <t>INE080T07110</t>
  </si>
  <si>
    <t>14.15% Future Ideas Co Ltd (31-Jan-2023) $$ @@@ **</t>
  </si>
  <si>
    <t>INF200K01TK5</t>
  </si>
  <si>
    <t>SBI Overnight Fund - Direct Plan - Growth</t>
  </si>
  <si>
    <t>Mutual Fund</t>
  </si>
  <si>
    <t xml:space="preserve">      Retail Plan Weekly IDCW Option</t>
  </si>
  <si>
    <t xml:space="preserve">      Institutional Plan Growth Option</t>
  </si>
  <si>
    <t xml:space="preserve">      Direct Retail Plan Weekly IDCW Option</t>
  </si>
  <si>
    <t>e) Essel Infra Projects Ltd - Further to the favorable decision from the Delhi High Court, the Debenture Trustees have recovered Rs. 16,078.96 Lakhs (across 4 schemes) from sale of pledged shares. We continue efforts to recover the maximum value for the benefit of the unitholders. Recovery made by Franklin India Short Term Income Plan is 5,092.71 Lakhs.</t>
  </si>
  <si>
    <t>f) For ISIN INE445K07106 - 9.50% Reliance Broadcast Network Ltd (20-Jul-2020), the amount due at maturity was not received. For further details refer below link</t>
  </si>
  <si>
    <t>g) @@@ Coupons/ part payments/ maturity payments were due to be paid by Nufuture Digital (India) Ltd. on July 31, 2020, August 31, 2020, September 2, 2020, September 30, 2020, October 31, 2020, November 30, 2020, December 31, 2020, January 31, 2021, February 28, 2021, March 31, 2021, April 30, 2021, May 31, 2021, June 30,2021, July 31, 2021, August 31,2021, September 30, 2021, October 31, 2021, November 30, 2021, December 31, 2021 by Future Ideas Co. Ltd. on July 31, 2020, October 31, 2020, January 31, 2021, April 30, 2021, July 31, 2021, October 31, 2021, January 31, 2022, April 30, 2022, July 31, 2022, October 31, 2022 and by Rivaaz Trade Ventures Pvt Ltd on July 31, 2020, August 31, 2020, September 30, 2020, October 31, 2020, November 7, 2020, December 30, 2020, June 30,2021, December 30, 2021, June 30, 2022. However, these issuers were unable to meet their payment obligations. Due to default in payment, the securities of these issuers were valued at zero basis the AMFI standard haircut matrix. This amount only reflects the realizable value as on the date of disclosure and does not indicate any reduction or write-off of the amount repayable by the issuers.</t>
  </si>
  <si>
    <t>h) Maturity proceeds from Reliance Big Private Ltd (ISIN: INE333T07048 and INE333T07055) &amp; Reliance Infrastructure Consulting &amp; Engineers Private Ltd (ISIN: INE428K07011) were due on January 14, 2021 and January 15, 2021 respectively. However, the issuers were unable to meet their payment obligations. The securities of the issuer were fair valued at zero on November 4, 2020. Kindly refer note on our website on fair valuation. This fair valued price only reflects the realizable value as on the date of disclosure and does not indicate any reduction or write-off of the amount repayable by the issuers. We continue efforts to recover the maximum value for the benefit of the unitholders.</t>
  </si>
  <si>
    <t>i) Post the creation of the segregated portfolio i.e. 8.25% Vodafone Idea Ltd 10JUL20 - Segregated Portfolio 1 on January 24, 2020, the annual coupon due and the full principal due along with the interest was received by the segregated portfolio on June 12, 2020 and July 10, 2020 respectively. With these receipts, the segregated portfolio completed full recovery on July 10, 2020.</t>
  </si>
  <si>
    <t>j) Risk-o-meter</t>
  </si>
  <si>
    <t>Primary Benchmark: CRISIL Short Term Bond Fund Index</t>
  </si>
  <si>
    <t>Franklin India Short Term Income Plan - Segregated Portfolio 2 - 10.90% Vodafone Idea Ltd (02-Sep-2023)</t>
  </si>
  <si>
    <t>Franklin India Short Term Income Plan - Segregated Portfolio 3 - 9.50% Yes Bank Ltd CO 23 Dec 2021</t>
  </si>
  <si>
    <t>Franklin India Ultra Short Bond Fund - (No. of segregated Portfolio in the scheme -1) - (under winding up) $$$</t>
  </si>
  <si>
    <t xml:space="preserve">      Institutional Plan Daily IDCW Option</t>
  </si>
  <si>
    <t xml:space="preserve">      Super Institutional Plan Daily IDCW Option</t>
  </si>
  <si>
    <t xml:space="preserve">      Direct Super Institutional Plan Growth Option</t>
  </si>
  <si>
    <t xml:space="preserve">      Direct Super Institutional Plan Daily IDCW Option</t>
  </si>
  <si>
    <t xml:space="preserve">      Direct Super Institutional Plan Weekly IDCW Option</t>
  </si>
  <si>
    <t>e) Post the creation of the segregated portfolio i.e. 8.25% Vodafone Idea Ltd 10JUL20 - Segregated Portfolio 1 on January 24, 2020, the annual coupon due and the full principal due along with the interest was received by the segregated portfolio on June 12, 2020 and July 10, 2020 respectively. With these receipts, the segregated portfolio completed full recovery on July 10, 2020.</t>
  </si>
  <si>
    <t xml:space="preserve">f) Risk-o-meter </t>
  </si>
  <si>
    <t>As of August 7, 2022, all units of Franklin India Ultra Short Term Bond Fund (FIUBF) stand extinguished. 100% of the AUM of the scheme stands distributed to investors (except cases with incomplete KYC documentation or requiring remediation). There is no portfolio left to evaluate riskometer for the fund. On account of this, the riskometer for FIUBF has not been disclosed.</t>
  </si>
  <si>
    <t>Franklin India Income Opportunities Fund (No. of segregated Portfolio in the scheme - 2) - (under winding up) $$$</t>
  </si>
  <si>
    <t>INE080T07128</t>
  </si>
  <si>
    <t>14.15% Future Ideas Co Ltd (31-Dec-2023) $$ @@@ **</t>
  </si>
  <si>
    <t>As on 12-Dec-2021*</t>
  </si>
  <si>
    <t>* All units in the scheme have been extinguished post distribution based on NAV dated Dec 12, 2021 which is the last declared NAV.</t>
  </si>
  <si>
    <t>e) @@@ Coupons/ part payments/ maturity payments were due to be paid by Nufuture Digital (India) Ltd. on July 31, 2020, by Future Ideas Co. Ltd. on July 31, 2020 and by Rivaaz Trade Ventures Pvt Ltd on August 31, 2020. However, these issuers were unable to meet their payment obligations. Due to default in payment, the securities of these issuers were valued at zero basis the AMFI standard haircut matrix. This amount only reflects the realizable value as on the date of disclosure and does not indicate any reduction or write-off of the amount repayable by the issuers.</t>
  </si>
  <si>
    <t>f) Maturity proceeds from Reliance Big Private Ltd (ISIN: INE333T07063) was due on January 14, 2021. However, the issuer was unable to meet their payment obligations. The security of the issuer was fair valued at zero on November 4, 2020. Kindly refer note on our website on fair valuation. This fair valued price only reflects the realizable value as on the date of disclosure and does not indicate any reduction or write-off of the amount repayable by the issuers. We continue efforts to recover the maximum value for the benefit of the unitholders.</t>
  </si>
  <si>
    <t>As on December 12, 2021, all units of Franklin India Income Opportunities Fund (FIIOF) stand extinguished.100% of the AUM of the scheme stands distributed to investors (except cases with incomplete KYC documentation or requiring remediation). Investors may note that in addition to the payments till date, any amount received by the schemes including recoveries/ receipts from securities which are currently valued at zero or have matured but defaulted on their repayment obligation, shall be paid out to investors as and when such amounts are recovered/received. There is no portfolio left to evaluate riskometer for the fund except the securities which are currently valued at zero or have matured but defaulted on their repayment obligation. On account of this, the riskometer for FIIOF has not been disclosed.</t>
  </si>
  <si>
    <t>$$$ This scheme is under winding-up and SBI Funds Management Private Limited has been appointed as the liquidator as per the order of Hon'ble Supreme Court dated February 12, 2021. All units in the scheme have been extinguished post distribution based on NAV dated Dec 12, 2021 which is the last declared NAV.</t>
  </si>
  <si>
    <t>Franklin India Income Opportunities Fund-Segregated Portfolio 2 - 10.90% Vodafone Idea Ltd (02-Sep-2023)</t>
  </si>
  <si>
    <t>Franklin India Credit Risk Fund (No. of segregated Portfolios in the scheme -3) - (under winding up) $$$</t>
  </si>
  <si>
    <t>INE946S07171</t>
  </si>
  <si>
    <t>13.55% Nufuture Digital (India) Ltd (31-Dec-2022) $$ @@@ **</t>
  </si>
  <si>
    <t>e) Essel Infra Projects Ltd - Further to the favorable decision from the Delhi High Court, the Debenture Trustees have recovered Rs. 16,078.96 Lakhs (across 4 schemes) from sale of pledged shares. We continue efforts to recover the maximum value for the benefit of the unitholders. Recovery made by Franklin India Credit Risk Fund is 2,703.12 Lakhs.</t>
  </si>
  <si>
    <t>f) @@@ Coupons/ part payments/ maturity payments were due to be paid by Nufuture Digital (India) Ltd. on July 31, 2020, September 2, 2020, January 31, 2022, February 28, 2022, March 31, 2022, April 30, 2022, May 31, 2022, June 30, 2022, July 31, 2022, August 31, 2022, September 30, 2022, October 31, 2022, November 30, 2022 and by Future Ideas Co. Ltd. on July 31, 2020, September 30, 2020. However, these issuers were unable to meet their payment obligations. Due to default in payment, the securities of these issuers were valued at zero basis the AMFI standard haircut matrix. This amount only reflects the realizable value as on the date of disclosure and does not indicate any reduction or write-off of the amount repayable by the issuers.</t>
  </si>
  <si>
    <t>g) Maturity proceeds from Reliance Big Private Ltd (ISIN: INE333T07063 and INE333T07055) &amp; Reliance Infrastructure Consulting &amp; Engineers Private Ltd (ISIN: INE428K07011) were due on January 14, 2021 and January 15, 2021 respectively. However, the issuers were unable to meet their payment obligations. The securities of the issuer were fair valued at zero on November 4, 2020. Kindly refer note on our website on fair valuation. This fair valued price only reflects the realizable value as on the date of disclosure and does not indicate any reduction or write-off of the amount repayable by the issuers. We continue efforts to recover the maximum value for the benefit of the unitholders.</t>
  </si>
  <si>
    <t>Primary Benchmark: NIFTY Credit Risk Bond Index</t>
  </si>
  <si>
    <t>Franklin India Credit Risk Fund-Segregated Portfolio 2 - 10.90% Vodafone Idea Ltd (02-Sep-2023)</t>
  </si>
  <si>
    <t>Franklin India Credit Risk Fund - Segregated Portfolio 3 - 9.50% Yes Bank Ltd CO 23 Dec 2021</t>
  </si>
  <si>
    <t>9.50% Yes Bank Ltd (23-Dec-2116)  ~~~ $$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</si>
</sst>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_(* \(#,##0.00\);_(* &quot;-&quot;??_);_(@_)"/>
    <numFmt numFmtId="164" formatCode="#,##0.0000"/>
    <numFmt numFmtId="165" formatCode="#,##0.00%"/>
    <numFmt numFmtId="166" formatCode="#,##0.000"/>
  </numFmts>
  <fonts count="12" x14ac:knownFonts="1">
    <font>
      <sz val="11"/>
      <color theme="1"/>
      <name val="Calibri"/>
      <family val="2"/>
      <scheme val="minor"/>
    </font>
    <font>
      <b/>
      <sz val="9"/>
      <name val="Arial"/>
      <family val="2"/>
    </font>
    <font>
      <sz val="9"/>
      <name val="Arial"/>
      <family val="2"/>
    </font>
    <font>
      <b/>
      <sz val="8"/>
      <name val="Arial"/>
      <family val="2"/>
    </font>
    <font>
      <b/>
      <sz val="11"/>
      <color indexed="63"/>
      <name val="Arial"/>
      <family val="2"/>
    </font>
    <font>
      <sz val="9"/>
      <color theme="1"/>
      <name val="Arial"/>
      <family val="2"/>
    </font>
    <font>
      <b/>
      <sz val="8"/>
      <color theme="1"/>
      <name val="Arial"/>
      <family val="2"/>
    </font>
    <font>
      <sz val="8"/>
      <color theme="1"/>
      <name val="Arial"/>
      <family val="2"/>
    </font>
    <font>
      <u/>
      <sz val="11"/>
      <color theme="10"/>
      <name val="Calibri"/>
      <family val="2"/>
      <scheme val="minor"/>
    </font>
    <font>
      <u/>
      <sz val="8"/>
      <color theme="10"/>
      <name val="Arial"/>
      <family val="2"/>
    </font>
    <font>
      <sz val="8"/>
      <name val="Arial"/>
      <family val="2"/>
    </font>
    <font>
      <b/>
      <sz val="9"/>
      <color theme="1"/>
      <name val="Arial"/>
      <family val="2"/>
    </font>
  </fonts>
  <fills count="5">
    <fill>
      <patternFill patternType="none"/>
    </fill>
    <fill>
      <patternFill patternType="gray125"/>
    </fill>
    <fill>
      <patternFill patternType="solid">
        <fgColor indexed="65"/>
        <bgColor indexed="64"/>
      </patternFill>
    </fill>
    <fill>
      <patternFill patternType="solid">
        <fgColor theme="0"/>
        <bgColor indexed="64"/>
      </patternFill>
    </fill>
    <fill>
      <patternFill patternType="solid">
        <fgColor theme="0" tint="-0.249977111117893"/>
        <bgColor indexed="64"/>
      </patternFill>
    </fill>
  </fills>
  <borders count="9">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s>
  <cellStyleXfs count="2">
    <xf numFmtId="0" fontId="0" fillId="0" borderId="0"/>
    <xf numFmtId="0" fontId="8" fillId="0" borderId="0" applyNumberFormat="0" applyFill="0" applyBorder="0" applyAlignment="0" applyProtection="0"/>
  </cellStyleXfs>
  <cellXfs count="102">
    <xf numFmtId="0" fontId="0" fillId="0" borderId="0" xfId="0"/>
    <xf numFmtId="0" fontId="5" fillId="2" borderId="0" xfId="0" applyFont="1" applyFill="1"/>
    <xf numFmtId="0" fontId="1" fillId="2" borderId="0" xfId="0" applyFont="1" applyFill="1" applyAlignment="1">
      <alignment horizontal="left" vertical="top" wrapText="1"/>
    </xf>
    <xf numFmtId="0" fontId="2" fillId="2" borderId="0" xfId="0" applyFont="1" applyFill="1" applyAlignment="1">
      <alignment horizontal="left" vertical="top" wrapText="1"/>
    </xf>
    <xf numFmtId="0" fontId="2" fillId="2" borderId="0" xfId="0" applyNumberFormat="1" applyFont="1" applyFill="1" applyAlignment="1">
      <alignment horizontal="left" vertical="top" wrapText="1"/>
    </xf>
    <xf numFmtId="4" fontId="2" fillId="2" borderId="0" xfId="0" applyNumberFormat="1" applyFont="1" applyFill="1" applyAlignment="1">
      <alignment horizontal="left" vertical="top" wrapText="1"/>
    </xf>
    <xf numFmtId="0" fontId="5" fillId="2" borderId="0" xfId="0" applyNumberFormat="1" applyFont="1" applyFill="1"/>
    <xf numFmtId="4" fontId="5" fillId="2" borderId="0" xfId="0" applyNumberFormat="1" applyFont="1" applyFill="1"/>
    <xf numFmtId="0" fontId="6" fillId="0" borderId="1" xfId="0" applyFont="1" applyBorder="1" applyAlignment="1">
      <alignment vertical="center"/>
    </xf>
    <xf numFmtId="0" fontId="7" fillId="2" borderId="0" xfId="0" applyFont="1" applyFill="1"/>
    <xf numFmtId="0" fontId="7" fillId="2" borderId="0" xfId="0" applyNumberFormat="1" applyFont="1" applyFill="1"/>
    <xf numFmtId="0" fontId="3" fillId="2" borderId="0" xfId="0" applyFont="1" applyFill="1" applyAlignment="1">
      <alignment horizontal="left" vertical="top"/>
    </xf>
    <xf numFmtId="4" fontId="7" fillId="3" borderId="0" xfId="0" applyNumberFormat="1" applyFont="1" applyFill="1" applyBorder="1"/>
    <xf numFmtId="39" fontId="7" fillId="2" borderId="0" xfId="0" applyNumberFormat="1" applyFont="1" applyFill="1"/>
    <xf numFmtId="39" fontId="7" fillId="3" borderId="0" xfId="0" applyNumberFormat="1" applyFont="1" applyFill="1" applyBorder="1"/>
    <xf numFmtId="2" fontId="6" fillId="0" borderId="1" xfId="0" applyNumberFormat="1" applyFont="1" applyBorder="1" applyAlignment="1">
      <alignment horizontal="center" vertical="center"/>
    </xf>
    <xf numFmtId="0" fontId="6" fillId="0" borderId="1" xfId="0" applyNumberFormat="1" applyFont="1" applyBorder="1" applyAlignment="1">
      <alignment horizontal="center" vertical="center"/>
    </xf>
    <xf numFmtId="0" fontId="6" fillId="0" borderId="1" xfId="0" applyFont="1" applyBorder="1" applyAlignment="1">
      <alignment horizontal="center" vertical="center"/>
    </xf>
    <xf numFmtId="0" fontId="6" fillId="2" borderId="0" xfId="0" applyFont="1" applyFill="1"/>
    <xf numFmtId="0" fontId="6" fillId="2" borderId="0" xfId="0" applyNumberFormat="1" applyFont="1" applyFill="1"/>
    <xf numFmtId="39" fontId="6" fillId="3" borderId="0" xfId="0" applyNumberFormat="1" applyFont="1" applyFill="1" applyBorder="1"/>
    <xf numFmtId="0" fontId="6" fillId="2" borderId="3" xfId="0" applyFont="1" applyFill="1" applyBorder="1"/>
    <xf numFmtId="0" fontId="7" fillId="2" borderId="3" xfId="0" applyFont="1" applyFill="1" applyBorder="1"/>
    <xf numFmtId="0" fontId="7" fillId="2" borderId="3" xfId="0" applyNumberFormat="1" applyFont="1" applyFill="1" applyBorder="1"/>
    <xf numFmtId="39" fontId="7" fillId="2" borderId="3" xfId="0" applyNumberFormat="1" applyFont="1" applyFill="1" applyBorder="1"/>
    <xf numFmtId="39" fontId="7" fillId="3" borderId="3" xfId="0" applyNumberFormat="1" applyFont="1" applyFill="1" applyBorder="1"/>
    <xf numFmtId="0" fontId="6" fillId="2" borderId="4" xfId="0" applyFont="1" applyFill="1" applyBorder="1"/>
    <xf numFmtId="0" fontId="7" fillId="2" borderId="4" xfId="0" applyFont="1" applyFill="1" applyBorder="1"/>
    <xf numFmtId="0" fontId="7" fillId="2" borderId="4" xfId="0" applyNumberFormat="1" applyFont="1" applyFill="1" applyBorder="1"/>
    <xf numFmtId="39" fontId="7" fillId="2" borderId="4" xfId="0" applyNumberFormat="1" applyFont="1" applyFill="1" applyBorder="1"/>
    <xf numFmtId="39" fontId="7" fillId="3" borderId="4" xfId="0" applyNumberFormat="1" applyFont="1" applyFill="1" applyBorder="1"/>
    <xf numFmtId="3" fontId="7" fillId="2" borderId="4" xfId="0" applyNumberFormat="1" applyFont="1" applyFill="1" applyBorder="1"/>
    <xf numFmtId="0" fontId="6" fillId="2" borderId="4" xfId="0" applyNumberFormat="1" applyFont="1" applyFill="1" applyBorder="1"/>
    <xf numFmtId="39" fontId="6" fillId="2" borderId="4" xfId="0" applyNumberFormat="1" applyFont="1" applyFill="1" applyBorder="1"/>
    <xf numFmtId="39" fontId="6" fillId="3" borderId="4" xfId="0" applyNumberFormat="1" applyFont="1" applyFill="1" applyBorder="1"/>
    <xf numFmtId="0" fontId="6" fillId="2" borderId="5" xfId="0" applyFont="1" applyFill="1" applyBorder="1"/>
    <xf numFmtId="0" fontId="6" fillId="2" borderId="5" xfId="0" applyNumberFormat="1" applyFont="1" applyFill="1" applyBorder="1"/>
    <xf numFmtId="39" fontId="6" fillId="2" borderId="5" xfId="0" applyNumberFormat="1" applyFont="1" applyFill="1" applyBorder="1"/>
    <xf numFmtId="39" fontId="6" fillId="3" borderId="5" xfId="0" applyNumberFormat="1" applyFont="1" applyFill="1" applyBorder="1"/>
    <xf numFmtId="0" fontId="6" fillId="2" borderId="0" xfId="0" applyFont="1" applyFill="1" applyAlignment="1">
      <alignment horizontal="right"/>
    </xf>
    <xf numFmtId="164" fontId="7" fillId="2" borderId="0" xfId="0" applyNumberFormat="1" applyFont="1" applyFill="1"/>
    <xf numFmtId="0" fontId="6" fillId="2" borderId="0" xfId="0" applyNumberFormat="1" applyFont="1" applyFill="1" applyAlignment="1">
      <alignment horizontal="right"/>
    </xf>
    <xf numFmtId="4" fontId="7" fillId="2" borderId="0" xfId="0" applyNumberFormat="1" applyFont="1" applyFill="1"/>
    <xf numFmtId="0" fontId="6" fillId="2" borderId="1" xfId="0" applyFont="1" applyFill="1" applyBorder="1" applyAlignment="1">
      <alignment horizontal="center"/>
    </xf>
    <xf numFmtId="164" fontId="7" fillId="2" borderId="1" xfId="0" applyNumberFormat="1" applyFont="1" applyFill="1" applyBorder="1"/>
    <xf numFmtId="165" fontId="7" fillId="2" borderId="0" xfId="0" applyNumberFormat="1" applyFont="1" applyFill="1"/>
    <xf numFmtId="0" fontId="9" fillId="2" borderId="0" xfId="1" applyFont="1" applyFill="1"/>
    <xf numFmtId="0" fontId="6" fillId="3" borderId="0" xfId="0" applyFont="1" applyFill="1"/>
    <xf numFmtId="0" fontId="9" fillId="3" borderId="0" xfId="1" applyFont="1" applyFill="1"/>
    <xf numFmtId="0" fontId="7" fillId="3" borderId="0" xfId="0" applyFont="1" applyFill="1"/>
    <xf numFmtId="39" fontId="7" fillId="3" borderId="0" xfId="0" applyNumberFormat="1" applyFont="1" applyFill="1"/>
    <xf numFmtId="0" fontId="6" fillId="3" borderId="0" xfId="0" applyFont="1" applyFill="1" applyAlignment="1">
      <alignment wrapText="1"/>
    </xf>
    <xf numFmtId="2" fontId="6" fillId="0" borderId="1" xfId="0" applyNumberFormat="1" applyFont="1" applyBorder="1" applyAlignment="1">
      <alignment horizontal="center" vertical="center" wrapText="1"/>
    </xf>
    <xf numFmtId="2" fontId="3" fillId="0" borderId="1" xfId="0" applyNumberFormat="1" applyFont="1" applyBorder="1" applyAlignment="1">
      <alignment horizontal="center" vertical="center" wrapText="1"/>
    </xf>
    <xf numFmtId="164" fontId="7" fillId="2" borderId="0" xfId="0" applyNumberFormat="1" applyFont="1" applyFill="1" applyAlignment="1">
      <alignment horizontal="right"/>
    </xf>
    <xf numFmtId="0" fontId="6" fillId="0" borderId="0" xfId="0" applyFont="1"/>
    <xf numFmtId="0" fontId="7" fillId="2" borderId="4" xfId="0" applyFont="1" applyFill="1" applyBorder="1" applyAlignment="1">
      <alignment wrapText="1"/>
    </xf>
    <xf numFmtId="0" fontId="6" fillId="2" borderId="0" xfId="0" applyFont="1" applyFill="1" applyBorder="1"/>
    <xf numFmtId="0" fontId="6" fillId="2" borderId="0" xfId="0" applyNumberFormat="1" applyFont="1" applyFill="1" applyBorder="1"/>
    <xf numFmtId="39" fontId="6" fillId="2" borderId="0" xfId="0" applyNumberFormat="1" applyFont="1" applyFill="1" applyBorder="1"/>
    <xf numFmtId="0" fontId="10" fillId="0" borderId="0" xfId="0" applyFont="1" applyFill="1" applyAlignment="1">
      <alignment horizontal="right"/>
    </xf>
    <xf numFmtId="4" fontId="7" fillId="3" borderId="0" xfId="0" applyNumberFormat="1" applyFont="1" applyFill="1"/>
    <xf numFmtId="166" fontId="7" fillId="2" borderId="0" xfId="0" applyNumberFormat="1" applyFont="1" applyFill="1"/>
    <xf numFmtId="0" fontId="7" fillId="2" borderId="0" xfId="0" applyFont="1" applyFill="1" applyAlignment="1">
      <alignment horizontal="justify" wrapText="1"/>
    </xf>
    <xf numFmtId="0" fontId="8" fillId="2" borderId="0" xfId="1" applyFill="1"/>
    <xf numFmtId="0" fontId="6" fillId="3" borderId="0" xfId="0" applyFont="1" applyFill="1" applyAlignment="1">
      <alignment vertical="top" wrapText="1"/>
    </xf>
    <xf numFmtId="0" fontId="11" fillId="2" borderId="0" xfId="0" applyFont="1" applyFill="1"/>
    <xf numFmtId="4" fontId="7" fillId="2" borderId="0" xfId="0" applyNumberFormat="1" applyFont="1" applyFill="1" applyAlignment="1">
      <alignment horizontal="right"/>
    </xf>
    <xf numFmtId="43" fontId="6" fillId="2" borderId="4" xfId="0" applyNumberFormat="1" applyFont="1" applyFill="1" applyBorder="1"/>
    <xf numFmtId="39" fontId="6" fillId="2" borderId="3" xfId="0" applyNumberFormat="1" applyFont="1" applyFill="1" applyBorder="1"/>
    <xf numFmtId="164" fontId="7" fillId="0" borderId="0" xfId="0" applyNumberFormat="1" applyFont="1" applyAlignment="1">
      <alignment horizontal="right"/>
    </xf>
    <xf numFmtId="0" fontId="4" fillId="0" borderId="0" xfId="0" applyFont="1" applyAlignment="1">
      <alignment vertical="center" wrapText="1"/>
    </xf>
    <xf numFmtId="0" fontId="6" fillId="2" borderId="0" xfId="0" applyFont="1" applyFill="1" applyAlignment="1">
      <alignment horizontal="justify" wrapText="1"/>
    </xf>
    <xf numFmtId="0" fontId="0" fillId="0" borderId="0" xfId="0" applyAlignment="1">
      <alignment horizontal="justify" wrapText="1"/>
    </xf>
    <xf numFmtId="0" fontId="6" fillId="3" borderId="0" xfId="0" applyFont="1" applyFill="1" applyAlignment="1">
      <alignment horizontal="justify" wrapText="1"/>
    </xf>
    <xf numFmtId="0" fontId="0" fillId="3" borderId="0" xfId="0" applyFill="1" applyAlignment="1">
      <alignment horizontal="justify" wrapText="1"/>
    </xf>
    <xf numFmtId="39" fontId="6" fillId="3" borderId="0" xfId="0" applyNumberFormat="1" applyFont="1" applyFill="1"/>
    <xf numFmtId="15" fontId="7" fillId="3" borderId="0" xfId="0" applyNumberFormat="1" applyFont="1" applyFill="1"/>
    <xf numFmtId="15" fontId="7" fillId="2" borderId="0" xfId="0" applyNumberFormat="1" applyFont="1" applyFill="1"/>
    <xf numFmtId="164" fontId="7" fillId="0" borderId="0" xfId="0" applyNumberFormat="1" applyFont="1"/>
    <xf numFmtId="39" fontId="6" fillId="0" borderId="4" xfId="0" applyNumberFormat="1" applyFont="1" applyFill="1" applyBorder="1"/>
    <xf numFmtId="0" fontId="7" fillId="2" borderId="6" xfId="0" applyFont="1" applyFill="1" applyBorder="1"/>
    <xf numFmtId="0" fontId="7" fillId="2" borderId="7" xfId="0" applyFont="1" applyFill="1" applyBorder="1"/>
    <xf numFmtId="0" fontId="4" fillId="4" borderId="2" xfId="0" applyFont="1" applyFill="1" applyBorder="1" applyAlignment="1">
      <alignment horizontal="center" vertical="center" wrapText="1"/>
    </xf>
    <xf numFmtId="0" fontId="4" fillId="4" borderId="0" xfId="0" applyFont="1" applyFill="1" applyAlignment="1">
      <alignment horizontal="center" vertical="center" wrapText="1"/>
    </xf>
    <xf numFmtId="0" fontId="6" fillId="2" borderId="6" xfId="0" applyFont="1" applyFill="1" applyBorder="1"/>
    <xf numFmtId="0" fontId="6" fillId="2" borderId="7" xfId="0" applyFont="1" applyFill="1" applyBorder="1"/>
    <xf numFmtId="0" fontId="6" fillId="2" borderId="0" xfId="0" applyFont="1" applyFill="1" applyAlignment="1">
      <alignment wrapText="1"/>
    </xf>
    <xf numFmtId="0" fontId="0" fillId="0" borderId="0" xfId="0" applyAlignment="1">
      <alignment wrapText="1"/>
    </xf>
    <xf numFmtId="0" fontId="7" fillId="2" borderId="0" xfId="0" applyFont="1" applyFill="1" applyAlignment="1">
      <alignment horizontal="justify" wrapText="1"/>
    </xf>
    <xf numFmtId="0" fontId="6" fillId="2" borderId="0" xfId="0" applyFont="1" applyFill="1" applyAlignment="1">
      <alignment horizontal="justify" wrapText="1"/>
    </xf>
    <xf numFmtId="0" fontId="0" fillId="0" borderId="0" xfId="0" applyAlignment="1">
      <alignment horizontal="justify" wrapText="1"/>
    </xf>
    <xf numFmtId="0" fontId="4" fillId="4" borderId="0" xfId="0" applyFont="1" applyFill="1" applyBorder="1" applyAlignment="1">
      <alignment horizontal="center" vertical="center" wrapText="1"/>
    </xf>
    <xf numFmtId="0" fontId="6" fillId="2" borderId="0" xfId="0" applyFont="1" applyFill="1" applyAlignment="1">
      <alignment horizontal="left" wrapText="1"/>
    </xf>
    <xf numFmtId="0" fontId="6" fillId="2" borderId="0" xfId="0" applyFont="1" applyFill="1" applyAlignment="1">
      <alignment horizontal="left" vertical="center" wrapText="1"/>
    </xf>
    <xf numFmtId="0" fontId="7" fillId="3" borderId="0" xfId="0" applyFont="1" applyFill="1" applyAlignment="1">
      <alignment wrapText="1"/>
    </xf>
    <xf numFmtId="0" fontId="6" fillId="2" borderId="0" xfId="0" applyFont="1" applyFill="1" applyAlignment="1">
      <alignment vertical="center" wrapText="1"/>
    </xf>
    <xf numFmtId="0" fontId="6" fillId="2" borderId="6" xfId="0" applyFont="1" applyFill="1" applyBorder="1" applyAlignment="1">
      <alignment horizontal="center"/>
    </xf>
    <xf numFmtId="0" fontId="6" fillId="2" borderId="8" xfId="0" applyFont="1" applyFill="1" applyBorder="1" applyAlignment="1">
      <alignment horizontal="center"/>
    </xf>
    <xf numFmtId="0" fontId="6" fillId="2" borderId="7" xfId="0" applyFont="1" applyFill="1" applyBorder="1" applyAlignment="1">
      <alignment horizontal="center"/>
    </xf>
    <xf numFmtId="0" fontId="7" fillId="3" borderId="0" xfId="0" applyFont="1" applyFill="1" applyAlignment="1">
      <alignment vertical="top" wrapText="1"/>
    </xf>
    <xf numFmtId="0" fontId="6" fillId="2" borderId="0" xfId="0" applyFont="1" applyFill="1" applyAlignment="1">
      <alignment vertical="top" wrapText="1"/>
    </xf>
  </cellXfs>
  <cellStyles count="2">
    <cellStyle name="Hyperlink" xfId="1" builtinId="8"/>
    <cellStyle name="Normal" xfId="0" builtinId="0"/>
  </cellStyles>
  <dxfs count="98">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worksheet" Target="worksheets/sheet4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10.jpeg"/><Relationship Id="rId1" Type="http://schemas.openxmlformats.org/officeDocument/2006/relationships/image" Target="../media/image13.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11.jpeg"/><Relationship Id="rId1" Type="http://schemas.openxmlformats.org/officeDocument/2006/relationships/image" Target="../media/image14.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15.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15.jpeg"/><Relationship Id="rId1" Type="http://schemas.openxmlformats.org/officeDocument/2006/relationships/image" Target="../media/image16.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17.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15.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17.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17.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15.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17.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15.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15.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15.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18.jpeg"/></Relationships>
</file>

<file path=xl/drawings/_rels/drawing25.xml.rels><?xml version="1.0" encoding="UTF-8" standalone="yes"?>
<Relationships xmlns="http://schemas.openxmlformats.org/package/2006/relationships"><Relationship Id="rId2" Type="http://schemas.openxmlformats.org/officeDocument/2006/relationships/image" Target="../media/image15.jpeg"/><Relationship Id="rId1" Type="http://schemas.openxmlformats.org/officeDocument/2006/relationships/image" Target="../media/image19.jpeg"/></Relationships>
</file>

<file path=xl/drawings/_rels/drawing26.xml.rels><?xml version="1.0" encoding="UTF-8" standalone="yes"?>
<Relationships xmlns="http://schemas.openxmlformats.org/package/2006/relationships"><Relationship Id="rId2" Type="http://schemas.openxmlformats.org/officeDocument/2006/relationships/image" Target="../media/image15.jpeg"/><Relationship Id="rId1" Type="http://schemas.openxmlformats.org/officeDocument/2006/relationships/image" Target="../media/image20.jpeg"/></Relationships>
</file>

<file path=xl/drawings/_rels/drawing27.xml.rels><?xml version="1.0" encoding="UTF-8" standalone="yes"?>
<Relationships xmlns="http://schemas.openxmlformats.org/package/2006/relationships"><Relationship Id="rId1" Type="http://schemas.openxmlformats.org/officeDocument/2006/relationships/image" Target="../media/image20.jpeg"/></Relationships>
</file>

<file path=xl/drawings/_rels/drawing28.xml.rels><?xml version="1.0" encoding="UTF-8" standalone="yes"?>
<Relationships xmlns="http://schemas.openxmlformats.org/package/2006/relationships"><Relationship Id="rId2" Type="http://schemas.openxmlformats.org/officeDocument/2006/relationships/image" Target="../media/image21.jpeg"/><Relationship Id="rId1" Type="http://schemas.openxmlformats.org/officeDocument/2006/relationships/image" Target="../media/image20.jpeg"/></Relationships>
</file>

<file path=xl/drawings/_rels/drawing29.xml.rels><?xml version="1.0" encoding="UTF-8" standalone="yes"?>
<Relationships xmlns="http://schemas.openxmlformats.org/package/2006/relationships"><Relationship Id="rId2" Type="http://schemas.openxmlformats.org/officeDocument/2006/relationships/image" Target="../media/image20.jpeg"/><Relationship Id="rId1" Type="http://schemas.openxmlformats.org/officeDocument/2006/relationships/image" Target="../media/image22.jpeg"/></Relationships>
</file>

<file path=xl/drawings/_rels/drawing3.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4.jpeg"/><Relationship Id="rId1" Type="http://schemas.openxmlformats.org/officeDocument/2006/relationships/image" Target="../media/image3.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23.jpeg"/></Relationships>
</file>

<file path=xl/drawings/_rels/drawing31.xml.rels><?xml version="1.0" encoding="UTF-8" standalone="yes"?>
<Relationships xmlns="http://schemas.openxmlformats.org/package/2006/relationships"><Relationship Id="rId2" Type="http://schemas.openxmlformats.org/officeDocument/2006/relationships/image" Target="../media/image23.jpeg"/><Relationship Id="rId1" Type="http://schemas.openxmlformats.org/officeDocument/2006/relationships/image" Target="../media/image22.jpeg"/></Relationships>
</file>

<file path=xl/drawings/_rels/drawing32.xml.rels><?xml version="1.0" encoding="UTF-8" standalone="yes"?>
<Relationships xmlns="http://schemas.openxmlformats.org/package/2006/relationships"><Relationship Id="rId1" Type="http://schemas.openxmlformats.org/officeDocument/2006/relationships/image" Target="../media/image24.jpeg"/></Relationships>
</file>

<file path=xl/drawings/_rels/drawing33.xml.rels><?xml version="1.0" encoding="UTF-8" standalone="yes"?>
<Relationships xmlns="http://schemas.openxmlformats.org/package/2006/relationships"><Relationship Id="rId1" Type="http://schemas.openxmlformats.org/officeDocument/2006/relationships/image" Target="../media/image25.jpeg"/></Relationships>
</file>

<file path=xl/drawings/_rels/drawing34.xml.rels><?xml version="1.0" encoding="UTF-8" standalone="yes"?>
<Relationships xmlns="http://schemas.openxmlformats.org/package/2006/relationships"><Relationship Id="rId1" Type="http://schemas.openxmlformats.org/officeDocument/2006/relationships/image" Target="../media/image20.jpeg"/></Relationships>
</file>

<file path=xl/drawings/_rels/drawing35.xml.rels><?xml version="1.0" encoding="UTF-8" standalone="yes"?>
<Relationships xmlns="http://schemas.openxmlformats.org/package/2006/relationships"><Relationship Id="rId2" Type="http://schemas.openxmlformats.org/officeDocument/2006/relationships/image" Target="../media/image22.jpeg"/><Relationship Id="rId1" Type="http://schemas.openxmlformats.org/officeDocument/2006/relationships/image" Target="../media/image26.jpeg"/></Relationships>
</file>

<file path=xl/drawings/_rels/drawing36.xml.rels><?xml version="1.0" encoding="UTF-8" standalone="yes"?>
<Relationships xmlns="http://schemas.openxmlformats.org/package/2006/relationships"><Relationship Id="rId2" Type="http://schemas.openxmlformats.org/officeDocument/2006/relationships/image" Target="../media/image27.jpeg"/><Relationship Id="rId1" Type="http://schemas.openxmlformats.org/officeDocument/2006/relationships/image" Target="../media/image13.jpeg"/></Relationships>
</file>

<file path=xl/drawings/_rels/drawing37.xml.rels><?xml version="1.0" encoding="UTF-8" standalone="yes"?>
<Relationships xmlns="http://schemas.openxmlformats.org/package/2006/relationships"><Relationship Id="rId2" Type="http://schemas.openxmlformats.org/officeDocument/2006/relationships/image" Target="../media/image27.jpeg"/><Relationship Id="rId1" Type="http://schemas.openxmlformats.org/officeDocument/2006/relationships/image" Target="../media/image11.jpeg"/></Relationships>
</file>

<file path=xl/drawings/_rels/drawing4.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6.jpeg"/></Relationships>
</file>

<file path=xl/drawings/_rels/drawing5.xml.rels><?xml version="1.0" encoding="UTF-8" standalone="yes"?>
<Relationships xmlns="http://schemas.openxmlformats.org/package/2006/relationships"><Relationship Id="rId2" Type="http://schemas.openxmlformats.org/officeDocument/2006/relationships/image" Target="../media/image8.jpeg"/><Relationship Id="rId1" Type="http://schemas.openxmlformats.org/officeDocument/2006/relationships/image" Target="../media/image7.jpeg"/></Relationships>
</file>

<file path=xl/drawings/_rels/drawing6.xml.rels><?xml version="1.0" encoding="UTF-8" standalone="yes"?>
<Relationships xmlns="http://schemas.openxmlformats.org/package/2006/relationships"><Relationship Id="rId1" Type="http://schemas.openxmlformats.org/officeDocument/2006/relationships/image" Target="../media/image7.jpeg"/></Relationships>
</file>

<file path=xl/drawings/_rels/drawing7.xml.rels><?xml version="1.0" encoding="UTF-8" standalone="yes"?>
<Relationships xmlns="http://schemas.openxmlformats.org/package/2006/relationships"><Relationship Id="rId1" Type="http://schemas.openxmlformats.org/officeDocument/2006/relationships/image" Target="../media/image9.jpeg"/></Relationships>
</file>

<file path=xl/drawings/_rels/drawing8.xml.rels><?xml version="1.0" encoding="UTF-8" standalone="yes"?>
<Relationships xmlns="http://schemas.openxmlformats.org/package/2006/relationships"><Relationship Id="rId2" Type="http://schemas.openxmlformats.org/officeDocument/2006/relationships/image" Target="../media/image11.jpeg"/><Relationship Id="rId1" Type="http://schemas.openxmlformats.org/officeDocument/2006/relationships/image" Target="../media/image10.jpeg"/></Relationships>
</file>

<file path=xl/drawings/_rels/drawing9.xml.rels><?xml version="1.0" encoding="UTF-8" standalone="yes"?>
<Relationships xmlns="http://schemas.openxmlformats.org/package/2006/relationships"><Relationship Id="rId2" Type="http://schemas.openxmlformats.org/officeDocument/2006/relationships/image" Target="../media/image10.jpeg"/><Relationship Id="rId1" Type="http://schemas.openxmlformats.org/officeDocument/2006/relationships/image" Target="../media/image12.jpeg"/></Relationships>
</file>

<file path=xl/drawings/drawing1.xml><?xml version="1.0" encoding="utf-8"?>
<xdr:wsDr xmlns:xdr="http://schemas.openxmlformats.org/drawingml/2006/spreadsheetDrawing" xmlns:a="http://schemas.openxmlformats.org/drawingml/2006/main">
  <xdr:twoCellAnchor editAs="oneCell">
    <xdr:from>
      <xdr:col>0</xdr:col>
      <xdr:colOff>44450</xdr:colOff>
      <xdr:row>91</xdr:row>
      <xdr:rowOff>83820</xdr:rowOff>
    </xdr:from>
    <xdr:to>
      <xdr:col>0</xdr:col>
      <xdr:colOff>2260600</xdr:colOff>
      <xdr:row>102</xdr:row>
      <xdr:rowOff>121920</xdr:rowOff>
    </xdr:to>
    <xdr:pic>
      <xdr:nvPicPr>
        <xdr:cNvPr id="2" name="Picture 1">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4450" y="13437870"/>
          <a:ext cx="2216150" cy="1609725"/>
        </a:xfrm>
        <a:prstGeom prst="rect">
          <a:avLst/>
        </a:prstGeom>
        <a:noFill/>
        <a:ln>
          <a:noFill/>
        </a:ln>
      </xdr:spPr>
    </xdr:pic>
    <xdr:clientData/>
  </xdr:twoCellAnchor>
  <xdr:twoCellAnchor editAs="oneCell">
    <xdr:from>
      <xdr:col>0</xdr:col>
      <xdr:colOff>57150</xdr:colOff>
      <xdr:row>124</xdr:row>
      <xdr:rowOff>76200</xdr:rowOff>
    </xdr:from>
    <xdr:to>
      <xdr:col>0</xdr:col>
      <xdr:colOff>2266950</xdr:colOff>
      <xdr:row>135</xdr:row>
      <xdr:rowOff>114300</xdr:rowOff>
    </xdr:to>
    <xdr:pic>
      <xdr:nvPicPr>
        <xdr:cNvPr id="3" name="Picture 1">
          <a:extLst>
            <a:ext uri="{FF2B5EF4-FFF2-40B4-BE49-F238E27FC236}">
              <a16:creationId xmlns:a16="http://schemas.microsoft.com/office/drawing/2014/main" id="{F1ABF1E9-F84F-4377-BE18-12204BA7C3E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50" y="18145125"/>
          <a:ext cx="2209800" cy="1609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107</xdr:row>
      <xdr:rowOff>52070</xdr:rowOff>
    </xdr:from>
    <xdr:to>
      <xdr:col>0</xdr:col>
      <xdr:colOff>2311400</xdr:colOff>
      <xdr:row>118</xdr:row>
      <xdr:rowOff>90170</xdr:rowOff>
    </xdr:to>
    <xdr:pic>
      <xdr:nvPicPr>
        <xdr:cNvPr id="4" name="Picture 3">
          <a:extLst>
            <a:ext uri="{FF2B5EF4-FFF2-40B4-BE49-F238E27FC236}">
              <a16:creationId xmlns:a16="http://schemas.microsoft.com/office/drawing/2014/main" id="{FC03D471-791A-4456-B5EF-1E26F49AA203}"/>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15692120"/>
          <a:ext cx="2216150" cy="1609725"/>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87316</xdr:colOff>
      <xdr:row>121</xdr:row>
      <xdr:rowOff>0</xdr:rowOff>
    </xdr:from>
    <xdr:to>
      <xdr:col>0</xdr:col>
      <xdr:colOff>2373316</xdr:colOff>
      <xdr:row>132</xdr:row>
      <xdr:rowOff>66040</xdr:rowOff>
    </xdr:to>
    <xdr:pic>
      <xdr:nvPicPr>
        <xdr:cNvPr id="2" name="Picture 1">
          <a:extLst>
            <a:ext uri="{FF2B5EF4-FFF2-40B4-BE49-F238E27FC236}">
              <a16:creationId xmlns:a16="http://schemas.microsoft.com/office/drawing/2014/main" id="{00000000-0008-0000-0E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316" y="18497550"/>
          <a:ext cx="2286000" cy="1637665"/>
        </a:xfrm>
        <a:prstGeom prst="rect">
          <a:avLst/>
        </a:prstGeom>
        <a:noFill/>
        <a:ln>
          <a:noFill/>
        </a:ln>
      </xdr:spPr>
    </xdr:pic>
    <xdr:clientData/>
  </xdr:twoCellAnchor>
  <xdr:twoCellAnchor editAs="oneCell">
    <xdr:from>
      <xdr:col>0</xdr:col>
      <xdr:colOff>82550</xdr:colOff>
      <xdr:row>105</xdr:row>
      <xdr:rowOff>63500</xdr:rowOff>
    </xdr:from>
    <xdr:to>
      <xdr:col>0</xdr:col>
      <xdr:colOff>2362200</xdr:colOff>
      <xdr:row>116</xdr:row>
      <xdr:rowOff>61595</xdr:rowOff>
    </xdr:to>
    <xdr:pic>
      <xdr:nvPicPr>
        <xdr:cNvPr id="3" name="Picture 2">
          <a:extLst>
            <a:ext uri="{FF2B5EF4-FFF2-40B4-BE49-F238E27FC236}">
              <a16:creationId xmlns:a16="http://schemas.microsoft.com/office/drawing/2014/main" id="{3DBF3322-CB57-484A-B6B2-E2FF2F3691A4}"/>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2550" y="16275050"/>
          <a:ext cx="2279650" cy="1569720"/>
        </a:xfrm>
        <a:prstGeom prst="rect">
          <a:avLst/>
        </a:prstGeom>
        <a:noFill/>
        <a:ln>
          <a:noFill/>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79380</xdr:colOff>
      <xdr:row>108</xdr:row>
      <xdr:rowOff>71434</xdr:rowOff>
    </xdr:from>
    <xdr:to>
      <xdr:col>0</xdr:col>
      <xdr:colOff>2343155</xdr:colOff>
      <xdr:row>119</xdr:row>
      <xdr:rowOff>65719</xdr:rowOff>
    </xdr:to>
    <xdr:pic>
      <xdr:nvPicPr>
        <xdr:cNvPr id="2" name="Picture 1">
          <a:extLst>
            <a:ext uri="{FF2B5EF4-FFF2-40B4-BE49-F238E27FC236}">
              <a16:creationId xmlns:a16="http://schemas.microsoft.com/office/drawing/2014/main" id="{00000000-0008-0000-0F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380" y="16425859"/>
          <a:ext cx="2263775" cy="1565910"/>
        </a:xfrm>
        <a:prstGeom prst="rect">
          <a:avLst/>
        </a:prstGeom>
        <a:noFill/>
        <a:ln>
          <a:noFill/>
        </a:ln>
      </xdr:spPr>
    </xdr:pic>
    <xdr:clientData/>
  </xdr:twoCellAnchor>
  <xdr:twoCellAnchor editAs="oneCell">
    <xdr:from>
      <xdr:col>0</xdr:col>
      <xdr:colOff>93663</xdr:colOff>
      <xdr:row>123</xdr:row>
      <xdr:rowOff>55563</xdr:rowOff>
    </xdr:from>
    <xdr:to>
      <xdr:col>0</xdr:col>
      <xdr:colOff>2357438</xdr:colOff>
      <xdr:row>134</xdr:row>
      <xdr:rowOff>53658</xdr:rowOff>
    </xdr:to>
    <xdr:pic>
      <xdr:nvPicPr>
        <xdr:cNvPr id="3" name="Picture 2">
          <a:extLst>
            <a:ext uri="{FF2B5EF4-FFF2-40B4-BE49-F238E27FC236}">
              <a16:creationId xmlns:a16="http://schemas.microsoft.com/office/drawing/2014/main" id="{00000000-0008-0000-0F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663" y="18553113"/>
          <a:ext cx="2263775" cy="1569720"/>
        </a:xfrm>
        <a:prstGeom prst="rect">
          <a:avLst/>
        </a:prstGeom>
        <a:noFill/>
        <a:ln>
          <a:noFill/>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86591</xdr:colOff>
      <xdr:row>114</xdr:row>
      <xdr:rowOff>103909</xdr:rowOff>
    </xdr:from>
    <xdr:to>
      <xdr:col>0</xdr:col>
      <xdr:colOff>2350366</xdr:colOff>
      <xdr:row>125</xdr:row>
      <xdr:rowOff>98194</xdr:rowOff>
    </xdr:to>
    <xdr:pic>
      <xdr:nvPicPr>
        <xdr:cNvPr id="2" name="Picture 1">
          <a:extLst>
            <a:ext uri="{FF2B5EF4-FFF2-40B4-BE49-F238E27FC236}">
              <a16:creationId xmlns:a16="http://schemas.microsoft.com/office/drawing/2014/main" id="{60F6FCC2-73A3-4D6A-A7DA-28FACEFD5E3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591" y="16458334"/>
          <a:ext cx="2263775" cy="1565910"/>
        </a:xfrm>
        <a:prstGeom prst="rect">
          <a:avLst/>
        </a:prstGeom>
        <a:noFill/>
        <a:ln>
          <a:noFill/>
        </a:ln>
      </xdr:spPr>
    </xdr:pic>
    <xdr:clientData/>
  </xdr:twoCellAnchor>
  <xdr:oneCellAnchor>
    <xdr:from>
      <xdr:col>0</xdr:col>
      <xdr:colOff>69273</xdr:colOff>
      <xdr:row>132</xdr:row>
      <xdr:rowOff>121228</xdr:rowOff>
    </xdr:from>
    <xdr:ext cx="2300605" cy="1454150"/>
    <xdr:pic>
      <xdr:nvPicPr>
        <xdr:cNvPr id="3" name="Picture 2">
          <a:extLst>
            <a:ext uri="{FF2B5EF4-FFF2-40B4-BE49-F238E27FC236}">
              <a16:creationId xmlns:a16="http://schemas.microsoft.com/office/drawing/2014/main" id="{76AA28AF-FC38-4FB7-89DD-9921C5100CBF}"/>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9273" y="19047403"/>
          <a:ext cx="2300605" cy="1454150"/>
        </a:xfrm>
        <a:prstGeom prst="rect">
          <a:avLst/>
        </a:prstGeom>
        <a:noFill/>
        <a:ln>
          <a:noFill/>
        </a:ln>
      </xdr:spPr>
    </xdr:pic>
    <xdr:clientData/>
  </xdr:oneCellAnchor>
</xdr:wsDr>
</file>

<file path=xl/drawings/drawing13.xml><?xml version="1.0" encoding="utf-8"?>
<xdr:wsDr xmlns:xdr="http://schemas.openxmlformats.org/drawingml/2006/spreadsheetDrawing" xmlns:a="http://schemas.openxmlformats.org/drawingml/2006/main">
  <xdr:twoCellAnchor editAs="oneCell">
    <xdr:from>
      <xdr:col>0</xdr:col>
      <xdr:colOff>79380</xdr:colOff>
      <xdr:row>71</xdr:row>
      <xdr:rowOff>55558</xdr:rowOff>
    </xdr:from>
    <xdr:to>
      <xdr:col>0</xdr:col>
      <xdr:colOff>2346965</xdr:colOff>
      <xdr:row>82</xdr:row>
      <xdr:rowOff>121598</xdr:rowOff>
    </xdr:to>
    <xdr:pic>
      <xdr:nvPicPr>
        <xdr:cNvPr id="2" name="Picture 1">
          <a:extLst>
            <a:ext uri="{FF2B5EF4-FFF2-40B4-BE49-F238E27FC236}">
              <a16:creationId xmlns:a16="http://schemas.microsoft.com/office/drawing/2014/main" id="{00000000-0008-0000-10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380" y="10694983"/>
          <a:ext cx="2267585" cy="1637665"/>
        </a:xfrm>
        <a:prstGeom prst="rect">
          <a:avLst/>
        </a:prstGeom>
        <a:noFill/>
        <a:ln>
          <a:noFill/>
        </a:ln>
      </xdr:spPr>
    </xdr:pic>
    <xdr:clientData/>
  </xdr:twoCellAnchor>
  <xdr:twoCellAnchor editAs="oneCell">
    <xdr:from>
      <xdr:col>0</xdr:col>
      <xdr:colOff>95251</xdr:colOff>
      <xdr:row>88</xdr:row>
      <xdr:rowOff>0</xdr:rowOff>
    </xdr:from>
    <xdr:to>
      <xdr:col>0</xdr:col>
      <xdr:colOff>2362836</xdr:colOff>
      <xdr:row>99</xdr:row>
      <xdr:rowOff>66040</xdr:rowOff>
    </xdr:to>
    <xdr:pic>
      <xdr:nvPicPr>
        <xdr:cNvPr id="3" name="Picture 2">
          <a:extLst>
            <a:ext uri="{FF2B5EF4-FFF2-40B4-BE49-F238E27FC236}">
              <a16:creationId xmlns:a16="http://schemas.microsoft.com/office/drawing/2014/main" id="{00000000-0008-0000-10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1" y="13068300"/>
          <a:ext cx="2267585" cy="1637665"/>
        </a:xfrm>
        <a:prstGeom prst="rect">
          <a:avLst/>
        </a:prstGeom>
        <a:noFill/>
        <a:ln>
          <a:noFill/>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79380</xdr:colOff>
      <xdr:row>82</xdr:row>
      <xdr:rowOff>55558</xdr:rowOff>
    </xdr:from>
    <xdr:to>
      <xdr:col>0</xdr:col>
      <xdr:colOff>2346965</xdr:colOff>
      <xdr:row>93</xdr:row>
      <xdr:rowOff>16823</xdr:rowOff>
    </xdr:to>
    <xdr:pic>
      <xdr:nvPicPr>
        <xdr:cNvPr id="2" name="Picture 1">
          <a:extLst>
            <a:ext uri="{FF2B5EF4-FFF2-40B4-BE49-F238E27FC236}">
              <a16:creationId xmlns:a16="http://schemas.microsoft.com/office/drawing/2014/main" id="{00000000-0008-0000-11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380" y="12123733"/>
          <a:ext cx="2267585" cy="1532890"/>
        </a:xfrm>
        <a:prstGeom prst="rect">
          <a:avLst/>
        </a:prstGeom>
        <a:noFill/>
        <a:ln>
          <a:noFill/>
        </a:ln>
      </xdr:spPr>
    </xdr:pic>
    <xdr:clientData/>
  </xdr:twoCellAnchor>
  <xdr:twoCellAnchor editAs="oneCell">
    <xdr:from>
      <xdr:col>0</xdr:col>
      <xdr:colOff>79375</xdr:colOff>
      <xdr:row>97</xdr:row>
      <xdr:rowOff>119062</xdr:rowOff>
    </xdr:from>
    <xdr:to>
      <xdr:col>0</xdr:col>
      <xdr:colOff>2346960</xdr:colOff>
      <xdr:row>109</xdr:row>
      <xdr:rowOff>58102</xdr:rowOff>
    </xdr:to>
    <xdr:pic>
      <xdr:nvPicPr>
        <xdr:cNvPr id="3" name="Picture 2">
          <a:extLst>
            <a:ext uri="{FF2B5EF4-FFF2-40B4-BE49-F238E27FC236}">
              <a16:creationId xmlns:a16="http://schemas.microsoft.com/office/drawing/2014/main" id="{00000000-0008-0000-11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9375" y="14330362"/>
          <a:ext cx="2267585" cy="1653540"/>
        </a:xfrm>
        <a:prstGeom prst="rect">
          <a:avLst/>
        </a:prstGeom>
        <a:noFill/>
        <a:ln>
          <a:noFill/>
        </a:ln>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95256</xdr:colOff>
      <xdr:row>95</xdr:row>
      <xdr:rowOff>0</xdr:rowOff>
    </xdr:from>
    <xdr:to>
      <xdr:col>0</xdr:col>
      <xdr:colOff>2362841</xdr:colOff>
      <xdr:row>106</xdr:row>
      <xdr:rowOff>2540</xdr:rowOff>
    </xdr:to>
    <xdr:pic>
      <xdr:nvPicPr>
        <xdr:cNvPr id="2" name="Picture 1">
          <a:extLst>
            <a:ext uri="{FF2B5EF4-FFF2-40B4-BE49-F238E27FC236}">
              <a16:creationId xmlns:a16="http://schemas.microsoft.com/office/drawing/2014/main" id="{00000000-0008-0000-12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6" y="13496925"/>
          <a:ext cx="2267585" cy="1574165"/>
        </a:xfrm>
        <a:prstGeom prst="rect">
          <a:avLst/>
        </a:prstGeom>
        <a:noFill/>
        <a:ln>
          <a:noFill/>
        </a:ln>
      </xdr:spPr>
    </xdr:pic>
    <xdr:clientData/>
  </xdr:twoCellAnchor>
  <xdr:twoCellAnchor editAs="oneCell">
    <xdr:from>
      <xdr:col>0</xdr:col>
      <xdr:colOff>95256</xdr:colOff>
      <xdr:row>111</xdr:row>
      <xdr:rowOff>0</xdr:rowOff>
    </xdr:from>
    <xdr:to>
      <xdr:col>0</xdr:col>
      <xdr:colOff>2362841</xdr:colOff>
      <xdr:row>122</xdr:row>
      <xdr:rowOff>2540</xdr:rowOff>
    </xdr:to>
    <xdr:pic>
      <xdr:nvPicPr>
        <xdr:cNvPr id="3" name="Picture 2">
          <a:extLst>
            <a:ext uri="{FF2B5EF4-FFF2-40B4-BE49-F238E27FC236}">
              <a16:creationId xmlns:a16="http://schemas.microsoft.com/office/drawing/2014/main" id="{00000000-0008-0000-12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6" y="15782925"/>
          <a:ext cx="2267585" cy="1574165"/>
        </a:xfrm>
        <a:prstGeom prst="rect">
          <a:avLst/>
        </a:prstGeom>
        <a:noFill/>
        <a:ln>
          <a:noFill/>
        </a:ln>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63504</xdr:colOff>
      <xdr:row>113</xdr:row>
      <xdr:rowOff>0</xdr:rowOff>
    </xdr:from>
    <xdr:to>
      <xdr:col>0</xdr:col>
      <xdr:colOff>2331089</xdr:colOff>
      <xdr:row>124</xdr:row>
      <xdr:rowOff>66040</xdr:rowOff>
    </xdr:to>
    <xdr:pic>
      <xdr:nvPicPr>
        <xdr:cNvPr id="2" name="Picture 1">
          <a:extLst>
            <a:ext uri="{FF2B5EF4-FFF2-40B4-BE49-F238E27FC236}">
              <a16:creationId xmlns:a16="http://schemas.microsoft.com/office/drawing/2014/main" id="{00000000-0008-0000-13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504" y="16068675"/>
          <a:ext cx="2267585" cy="1637665"/>
        </a:xfrm>
        <a:prstGeom prst="rect">
          <a:avLst/>
        </a:prstGeom>
        <a:noFill/>
        <a:ln>
          <a:noFill/>
        </a:ln>
      </xdr:spPr>
    </xdr:pic>
    <xdr:clientData/>
  </xdr:twoCellAnchor>
  <xdr:twoCellAnchor editAs="oneCell">
    <xdr:from>
      <xdr:col>0</xdr:col>
      <xdr:colOff>79376</xdr:colOff>
      <xdr:row>129</xdr:row>
      <xdr:rowOff>0</xdr:rowOff>
    </xdr:from>
    <xdr:to>
      <xdr:col>0</xdr:col>
      <xdr:colOff>2346961</xdr:colOff>
      <xdr:row>140</xdr:row>
      <xdr:rowOff>66040</xdr:rowOff>
    </xdr:to>
    <xdr:pic>
      <xdr:nvPicPr>
        <xdr:cNvPr id="3" name="Picture 2">
          <a:extLst>
            <a:ext uri="{FF2B5EF4-FFF2-40B4-BE49-F238E27FC236}">
              <a16:creationId xmlns:a16="http://schemas.microsoft.com/office/drawing/2014/main" id="{00000000-0008-0000-13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376" y="18354675"/>
          <a:ext cx="2267585" cy="1637665"/>
        </a:xfrm>
        <a:prstGeom prst="rect">
          <a:avLst/>
        </a:prstGeom>
        <a:noFill/>
        <a:ln>
          <a:noFill/>
        </a:ln>
      </xdr:spPr>
    </xdr:pic>
    <xdr:clientData/>
  </xdr:twoCellAnchor>
  <xdr:twoCellAnchor editAs="oneCell">
    <xdr:from>
      <xdr:col>0</xdr:col>
      <xdr:colOff>63504</xdr:colOff>
      <xdr:row>113</xdr:row>
      <xdr:rowOff>0</xdr:rowOff>
    </xdr:from>
    <xdr:to>
      <xdr:col>0</xdr:col>
      <xdr:colOff>2331089</xdr:colOff>
      <xdr:row>124</xdr:row>
      <xdr:rowOff>66040</xdr:rowOff>
    </xdr:to>
    <xdr:pic>
      <xdr:nvPicPr>
        <xdr:cNvPr id="4" name="Picture 3">
          <a:extLst>
            <a:ext uri="{FF2B5EF4-FFF2-40B4-BE49-F238E27FC236}">
              <a16:creationId xmlns:a16="http://schemas.microsoft.com/office/drawing/2014/main" id="{00000000-0008-0000-13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504" y="16068675"/>
          <a:ext cx="2267585" cy="1637665"/>
        </a:xfrm>
        <a:prstGeom prst="rect">
          <a:avLst/>
        </a:prstGeom>
        <a:noFill/>
        <a:ln>
          <a:noFill/>
        </a:ln>
      </xdr:spPr>
    </xdr:pic>
    <xdr:clientData/>
  </xdr:twoCellAnchor>
  <xdr:twoCellAnchor editAs="oneCell">
    <xdr:from>
      <xdr:col>0</xdr:col>
      <xdr:colOff>79376</xdr:colOff>
      <xdr:row>129</xdr:row>
      <xdr:rowOff>0</xdr:rowOff>
    </xdr:from>
    <xdr:to>
      <xdr:col>0</xdr:col>
      <xdr:colOff>2346961</xdr:colOff>
      <xdr:row>140</xdr:row>
      <xdr:rowOff>66040</xdr:rowOff>
    </xdr:to>
    <xdr:pic>
      <xdr:nvPicPr>
        <xdr:cNvPr id="5" name="Picture 4">
          <a:extLst>
            <a:ext uri="{FF2B5EF4-FFF2-40B4-BE49-F238E27FC236}">
              <a16:creationId xmlns:a16="http://schemas.microsoft.com/office/drawing/2014/main" id="{00000000-0008-0000-1300-000005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376" y="18354675"/>
          <a:ext cx="2267585" cy="1637665"/>
        </a:xfrm>
        <a:prstGeom prst="rect">
          <a:avLst/>
        </a:prstGeom>
        <a:noFill/>
        <a:ln>
          <a:noFill/>
        </a:ln>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95256</xdr:colOff>
      <xdr:row>114</xdr:row>
      <xdr:rowOff>0</xdr:rowOff>
    </xdr:from>
    <xdr:to>
      <xdr:col>0</xdr:col>
      <xdr:colOff>2362841</xdr:colOff>
      <xdr:row>125</xdr:row>
      <xdr:rowOff>2540</xdr:rowOff>
    </xdr:to>
    <xdr:pic>
      <xdr:nvPicPr>
        <xdr:cNvPr id="2" name="Picture 1">
          <a:extLst>
            <a:ext uri="{FF2B5EF4-FFF2-40B4-BE49-F238E27FC236}">
              <a16:creationId xmlns:a16="http://schemas.microsoft.com/office/drawing/2014/main" id="{00000000-0008-0000-14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6" y="16497300"/>
          <a:ext cx="2267585" cy="1574165"/>
        </a:xfrm>
        <a:prstGeom prst="rect">
          <a:avLst/>
        </a:prstGeom>
        <a:noFill/>
        <a:ln>
          <a:noFill/>
        </a:ln>
      </xdr:spPr>
    </xdr:pic>
    <xdr:clientData/>
  </xdr:twoCellAnchor>
  <xdr:twoCellAnchor editAs="oneCell">
    <xdr:from>
      <xdr:col>0</xdr:col>
      <xdr:colOff>71437</xdr:colOff>
      <xdr:row>130</xdr:row>
      <xdr:rowOff>0</xdr:rowOff>
    </xdr:from>
    <xdr:to>
      <xdr:col>0</xdr:col>
      <xdr:colOff>2339022</xdr:colOff>
      <xdr:row>141</xdr:row>
      <xdr:rowOff>2540</xdr:rowOff>
    </xdr:to>
    <xdr:pic>
      <xdr:nvPicPr>
        <xdr:cNvPr id="3" name="Picture 2">
          <a:extLst>
            <a:ext uri="{FF2B5EF4-FFF2-40B4-BE49-F238E27FC236}">
              <a16:creationId xmlns:a16="http://schemas.microsoft.com/office/drawing/2014/main" id="{00000000-0008-0000-1400-000005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1437" y="18783300"/>
          <a:ext cx="2267585" cy="1574165"/>
        </a:xfrm>
        <a:prstGeom prst="rect">
          <a:avLst/>
        </a:prstGeom>
        <a:noFill/>
        <a:ln>
          <a:noFill/>
        </a:ln>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95256</xdr:colOff>
      <xdr:row>80</xdr:row>
      <xdr:rowOff>0</xdr:rowOff>
    </xdr:from>
    <xdr:to>
      <xdr:col>0</xdr:col>
      <xdr:colOff>2362841</xdr:colOff>
      <xdr:row>91</xdr:row>
      <xdr:rowOff>2540</xdr:rowOff>
    </xdr:to>
    <xdr:pic>
      <xdr:nvPicPr>
        <xdr:cNvPr id="2" name="Picture 1">
          <a:extLst>
            <a:ext uri="{FF2B5EF4-FFF2-40B4-BE49-F238E27FC236}">
              <a16:creationId xmlns:a16="http://schemas.microsoft.com/office/drawing/2014/main" id="{00000000-0008-0000-15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6" y="11353800"/>
          <a:ext cx="2267585" cy="1574165"/>
        </a:xfrm>
        <a:prstGeom prst="rect">
          <a:avLst/>
        </a:prstGeom>
        <a:noFill/>
        <a:ln>
          <a:noFill/>
        </a:ln>
      </xdr:spPr>
    </xdr:pic>
    <xdr:clientData/>
  </xdr:twoCellAnchor>
  <xdr:twoCellAnchor editAs="oneCell">
    <xdr:from>
      <xdr:col>0</xdr:col>
      <xdr:colOff>87318</xdr:colOff>
      <xdr:row>96</xdr:row>
      <xdr:rowOff>0</xdr:rowOff>
    </xdr:from>
    <xdr:to>
      <xdr:col>0</xdr:col>
      <xdr:colOff>2352998</xdr:colOff>
      <xdr:row>107</xdr:row>
      <xdr:rowOff>2540</xdr:rowOff>
    </xdr:to>
    <xdr:pic>
      <xdr:nvPicPr>
        <xdr:cNvPr id="3" name="Picture 2">
          <a:extLst>
            <a:ext uri="{FF2B5EF4-FFF2-40B4-BE49-F238E27FC236}">
              <a16:creationId xmlns:a16="http://schemas.microsoft.com/office/drawing/2014/main" id="{00000000-0008-0000-15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318" y="13639800"/>
          <a:ext cx="2265680" cy="1574165"/>
        </a:xfrm>
        <a:prstGeom prst="rect">
          <a:avLst/>
        </a:prstGeom>
        <a:noFill/>
        <a:ln>
          <a:noFill/>
        </a:ln>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87315</xdr:colOff>
      <xdr:row>65</xdr:row>
      <xdr:rowOff>0</xdr:rowOff>
    </xdr:from>
    <xdr:to>
      <xdr:col>0</xdr:col>
      <xdr:colOff>2354900</xdr:colOff>
      <xdr:row>76</xdr:row>
      <xdr:rowOff>66040</xdr:rowOff>
    </xdr:to>
    <xdr:pic>
      <xdr:nvPicPr>
        <xdr:cNvPr id="2" name="Picture 1">
          <a:extLst>
            <a:ext uri="{FF2B5EF4-FFF2-40B4-BE49-F238E27FC236}">
              <a16:creationId xmlns:a16="http://schemas.microsoft.com/office/drawing/2014/main" id="{00000000-0008-0000-16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315" y="9496425"/>
          <a:ext cx="2267585" cy="1637665"/>
        </a:xfrm>
        <a:prstGeom prst="rect">
          <a:avLst/>
        </a:prstGeom>
        <a:noFill/>
        <a:ln>
          <a:noFill/>
        </a:ln>
      </xdr:spPr>
    </xdr:pic>
    <xdr:clientData/>
  </xdr:twoCellAnchor>
  <xdr:twoCellAnchor editAs="oneCell">
    <xdr:from>
      <xdr:col>0</xdr:col>
      <xdr:colOff>79378</xdr:colOff>
      <xdr:row>81</xdr:row>
      <xdr:rowOff>0</xdr:rowOff>
    </xdr:from>
    <xdr:to>
      <xdr:col>0</xdr:col>
      <xdr:colOff>2346963</xdr:colOff>
      <xdr:row>92</xdr:row>
      <xdr:rowOff>66040</xdr:rowOff>
    </xdr:to>
    <xdr:pic>
      <xdr:nvPicPr>
        <xdr:cNvPr id="3" name="Picture 2">
          <a:extLst>
            <a:ext uri="{FF2B5EF4-FFF2-40B4-BE49-F238E27FC236}">
              <a16:creationId xmlns:a16="http://schemas.microsoft.com/office/drawing/2014/main" id="{00000000-0008-0000-16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378" y="11782425"/>
          <a:ext cx="2267585" cy="163766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88900</xdr:colOff>
      <xdr:row>38</xdr:row>
      <xdr:rowOff>95250</xdr:rowOff>
    </xdr:from>
    <xdr:to>
      <xdr:col>0</xdr:col>
      <xdr:colOff>2432050</xdr:colOff>
      <xdr:row>50</xdr:row>
      <xdr:rowOff>635</xdr:rowOff>
    </xdr:to>
    <xdr:pic>
      <xdr:nvPicPr>
        <xdr:cNvPr id="2" name="Picture 1">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900" y="6057900"/>
          <a:ext cx="2343150" cy="1619885"/>
        </a:xfrm>
        <a:prstGeom prst="rect">
          <a:avLst/>
        </a:prstGeom>
        <a:noFill/>
        <a:ln>
          <a:noFill/>
        </a:ln>
      </xdr:spPr>
    </xdr:pic>
    <xdr:clientData/>
  </xdr:twoCellAnchor>
  <xdr:twoCellAnchor editAs="oneCell">
    <xdr:from>
      <xdr:col>0</xdr:col>
      <xdr:colOff>76200</xdr:colOff>
      <xdr:row>54</xdr:row>
      <xdr:rowOff>76200</xdr:rowOff>
    </xdr:from>
    <xdr:to>
      <xdr:col>0</xdr:col>
      <xdr:colOff>2428875</xdr:colOff>
      <xdr:row>65</xdr:row>
      <xdr:rowOff>108585</xdr:rowOff>
    </xdr:to>
    <xdr:pic>
      <xdr:nvPicPr>
        <xdr:cNvPr id="3" name="Picture 2">
          <a:extLst>
            <a:ext uri="{FF2B5EF4-FFF2-40B4-BE49-F238E27FC236}">
              <a16:creationId xmlns:a16="http://schemas.microsoft.com/office/drawing/2014/main" id="{00000000-0008-0000-01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8324850"/>
          <a:ext cx="2352675" cy="1604010"/>
        </a:xfrm>
        <a:prstGeom prst="rect">
          <a:avLst/>
        </a:prstGeom>
        <a:noFill/>
        <a:ln>
          <a:noFill/>
        </a:ln>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103194</xdr:colOff>
      <xdr:row>96</xdr:row>
      <xdr:rowOff>0</xdr:rowOff>
    </xdr:from>
    <xdr:to>
      <xdr:col>0</xdr:col>
      <xdr:colOff>2370779</xdr:colOff>
      <xdr:row>107</xdr:row>
      <xdr:rowOff>2540</xdr:rowOff>
    </xdr:to>
    <xdr:pic>
      <xdr:nvPicPr>
        <xdr:cNvPr id="2" name="Picture 1">
          <a:extLst>
            <a:ext uri="{FF2B5EF4-FFF2-40B4-BE49-F238E27FC236}">
              <a16:creationId xmlns:a16="http://schemas.microsoft.com/office/drawing/2014/main" id="{00000000-0008-0000-17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3194" y="13925550"/>
          <a:ext cx="2267585" cy="1574165"/>
        </a:xfrm>
        <a:prstGeom prst="rect">
          <a:avLst/>
        </a:prstGeom>
        <a:noFill/>
        <a:ln>
          <a:noFill/>
        </a:ln>
      </xdr:spPr>
    </xdr:pic>
    <xdr:clientData/>
  </xdr:twoCellAnchor>
  <xdr:twoCellAnchor editAs="oneCell">
    <xdr:from>
      <xdr:col>0</xdr:col>
      <xdr:colOff>95256</xdr:colOff>
      <xdr:row>112</xdr:row>
      <xdr:rowOff>0</xdr:rowOff>
    </xdr:from>
    <xdr:to>
      <xdr:col>0</xdr:col>
      <xdr:colOff>2362841</xdr:colOff>
      <xdr:row>123</xdr:row>
      <xdr:rowOff>2540</xdr:rowOff>
    </xdr:to>
    <xdr:pic>
      <xdr:nvPicPr>
        <xdr:cNvPr id="3" name="Picture 2">
          <a:extLst>
            <a:ext uri="{FF2B5EF4-FFF2-40B4-BE49-F238E27FC236}">
              <a16:creationId xmlns:a16="http://schemas.microsoft.com/office/drawing/2014/main" id="{00000000-0008-0000-17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6" y="16211550"/>
          <a:ext cx="2267585" cy="1574165"/>
        </a:xfrm>
        <a:prstGeom prst="rect">
          <a:avLst/>
        </a:prstGeom>
        <a:noFill/>
        <a:ln>
          <a:noFill/>
        </a:ln>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95256</xdr:colOff>
      <xdr:row>94</xdr:row>
      <xdr:rowOff>0</xdr:rowOff>
    </xdr:from>
    <xdr:to>
      <xdr:col>0</xdr:col>
      <xdr:colOff>2362841</xdr:colOff>
      <xdr:row>105</xdr:row>
      <xdr:rowOff>66040</xdr:rowOff>
    </xdr:to>
    <xdr:pic>
      <xdr:nvPicPr>
        <xdr:cNvPr id="2" name="Picture 1">
          <a:extLst>
            <a:ext uri="{FF2B5EF4-FFF2-40B4-BE49-F238E27FC236}">
              <a16:creationId xmlns:a16="http://schemas.microsoft.com/office/drawing/2014/main" id="{00000000-0008-0000-18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6" y="13354050"/>
          <a:ext cx="2267585" cy="1637665"/>
        </a:xfrm>
        <a:prstGeom prst="rect">
          <a:avLst/>
        </a:prstGeom>
        <a:noFill/>
        <a:ln>
          <a:noFill/>
        </a:ln>
      </xdr:spPr>
    </xdr:pic>
    <xdr:clientData/>
  </xdr:twoCellAnchor>
  <xdr:twoCellAnchor editAs="oneCell">
    <xdr:from>
      <xdr:col>0</xdr:col>
      <xdr:colOff>95256</xdr:colOff>
      <xdr:row>110</xdr:row>
      <xdr:rowOff>0</xdr:rowOff>
    </xdr:from>
    <xdr:to>
      <xdr:col>0</xdr:col>
      <xdr:colOff>2362841</xdr:colOff>
      <xdr:row>121</xdr:row>
      <xdr:rowOff>66040</xdr:rowOff>
    </xdr:to>
    <xdr:pic>
      <xdr:nvPicPr>
        <xdr:cNvPr id="3" name="Picture 2">
          <a:extLst>
            <a:ext uri="{FF2B5EF4-FFF2-40B4-BE49-F238E27FC236}">
              <a16:creationId xmlns:a16="http://schemas.microsoft.com/office/drawing/2014/main" id="{00000000-0008-0000-18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6" y="15640050"/>
          <a:ext cx="2267585" cy="1637665"/>
        </a:xfrm>
        <a:prstGeom prst="rect">
          <a:avLst/>
        </a:prstGeom>
        <a:noFill/>
        <a:ln>
          <a:noFill/>
        </a:ln>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134938</xdr:colOff>
      <xdr:row>78</xdr:row>
      <xdr:rowOff>0</xdr:rowOff>
    </xdr:from>
    <xdr:to>
      <xdr:col>0</xdr:col>
      <xdr:colOff>2402523</xdr:colOff>
      <xdr:row>89</xdr:row>
      <xdr:rowOff>66040</xdr:rowOff>
    </xdr:to>
    <xdr:pic>
      <xdr:nvPicPr>
        <xdr:cNvPr id="2" name="Picture 1">
          <a:extLst>
            <a:ext uri="{FF2B5EF4-FFF2-40B4-BE49-F238E27FC236}">
              <a16:creationId xmlns:a16="http://schemas.microsoft.com/office/drawing/2014/main" id="{00000000-0008-0000-19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938" y="11068050"/>
          <a:ext cx="2267585" cy="1637665"/>
        </a:xfrm>
        <a:prstGeom prst="rect">
          <a:avLst/>
        </a:prstGeom>
        <a:noFill/>
        <a:ln>
          <a:noFill/>
        </a:ln>
      </xdr:spPr>
    </xdr:pic>
    <xdr:clientData/>
  </xdr:twoCellAnchor>
  <xdr:twoCellAnchor editAs="oneCell">
    <xdr:from>
      <xdr:col>0</xdr:col>
      <xdr:colOff>119070</xdr:colOff>
      <xdr:row>93</xdr:row>
      <xdr:rowOff>111124</xdr:rowOff>
    </xdr:from>
    <xdr:to>
      <xdr:col>0</xdr:col>
      <xdr:colOff>2386655</xdr:colOff>
      <xdr:row>105</xdr:row>
      <xdr:rowOff>50164</xdr:rowOff>
    </xdr:to>
    <xdr:pic>
      <xdr:nvPicPr>
        <xdr:cNvPr id="3" name="Picture 2">
          <a:extLst>
            <a:ext uri="{FF2B5EF4-FFF2-40B4-BE49-F238E27FC236}">
              <a16:creationId xmlns:a16="http://schemas.microsoft.com/office/drawing/2014/main" id="{00000000-0008-0000-19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070" y="13322299"/>
          <a:ext cx="2267585" cy="1653540"/>
        </a:xfrm>
        <a:prstGeom prst="rect">
          <a:avLst/>
        </a:prstGeom>
        <a:noFill/>
        <a:ln>
          <a:noFill/>
        </a:ln>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79380</xdr:colOff>
      <xdr:row>71</xdr:row>
      <xdr:rowOff>0</xdr:rowOff>
    </xdr:from>
    <xdr:to>
      <xdr:col>0</xdr:col>
      <xdr:colOff>2346965</xdr:colOff>
      <xdr:row>82</xdr:row>
      <xdr:rowOff>66040</xdr:rowOff>
    </xdr:to>
    <xdr:pic>
      <xdr:nvPicPr>
        <xdr:cNvPr id="2" name="Picture 1">
          <a:extLst>
            <a:ext uri="{FF2B5EF4-FFF2-40B4-BE49-F238E27FC236}">
              <a16:creationId xmlns:a16="http://schemas.microsoft.com/office/drawing/2014/main" id="{00000000-0008-0000-1A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380" y="10210800"/>
          <a:ext cx="2267585" cy="1637665"/>
        </a:xfrm>
        <a:prstGeom prst="rect">
          <a:avLst/>
        </a:prstGeom>
        <a:noFill/>
        <a:ln>
          <a:noFill/>
        </a:ln>
      </xdr:spPr>
    </xdr:pic>
    <xdr:clientData/>
  </xdr:twoCellAnchor>
  <xdr:twoCellAnchor editAs="oneCell">
    <xdr:from>
      <xdr:col>0</xdr:col>
      <xdr:colOff>87318</xdr:colOff>
      <xdr:row>87</xdr:row>
      <xdr:rowOff>0</xdr:rowOff>
    </xdr:from>
    <xdr:to>
      <xdr:col>0</xdr:col>
      <xdr:colOff>2354903</xdr:colOff>
      <xdr:row>98</xdr:row>
      <xdr:rowOff>66040</xdr:rowOff>
    </xdr:to>
    <xdr:pic>
      <xdr:nvPicPr>
        <xdr:cNvPr id="3" name="Picture 2">
          <a:extLst>
            <a:ext uri="{FF2B5EF4-FFF2-40B4-BE49-F238E27FC236}">
              <a16:creationId xmlns:a16="http://schemas.microsoft.com/office/drawing/2014/main" id="{00000000-0008-0000-1A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318" y="12496800"/>
          <a:ext cx="2267585" cy="1637665"/>
        </a:xfrm>
        <a:prstGeom prst="rect">
          <a:avLst/>
        </a:prstGeom>
        <a:noFill/>
        <a:ln>
          <a:noFill/>
        </a:ln>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71442</xdr:colOff>
      <xdr:row>89</xdr:row>
      <xdr:rowOff>0</xdr:rowOff>
    </xdr:from>
    <xdr:to>
      <xdr:col>0</xdr:col>
      <xdr:colOff>2246317</xdr:colOff>
      <xdr:row>100</xdr:row>
      <xdr:rowOff>8255</xdr:rowOff>
    </xdr:to>
    <xdr:pic>
      <xdr:nvPicPr>
        <xdr:cNvPr id="2" name="Picture 1">
          <a:extLst>
            <a:ext uri="{FF2B5EF4-FFF2-40B4-BE49-F238E27FC236}">
              <a16:creationId xmlns:a16="http://schemas.microsoft.com/office/drawing/2014/main" id="{00000000-0008-0000-1B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1442" y="13211175"/>
          <a:ext cx="2174875" cy="1579880"/>
        </a:xfrm>
        <a:prstGeom prst="rect">
          <a:avLst/>
        </a:prstGeom>
        <a:noFill/>
        <a:ln>
          <a:noFill/>
        </a:ln>
      </xdr:spPr>
    </xdr:pic>
    <xdr:clientData/>
  </xdr:twoCellAnchor>
  <xdr:twoCellAnchor editAs="oneCell">
    <xdr:from>
      <xdr:col>0</xdr:col>
      <xdr:colOff>95251</xdr:colOff>
      <xdr:row>105</xdr:row>
      <xdr:rowOff>0</xdr:rowOff>
    </xdr:from>
    <xdr:to>
      <xdr:col>0</xdr:col>
      <xdr:colOff>2266316</xdr:colOff>
      <xdr:row>116</xdr:row>
      <xdr:rowOff>8255</xdr:rowOff>
    </xdr:to>
    <xdr:pic>
      <xdr:nvPicPr>
        <xdr:cNvPr id="3" name="Picture 2">
          <a:extLst>
            <a:ext uri="{FF2B5EF4-FFF2-40B4-BE49-F238E27FC236}">
              <a16:creationId xmlns:a16="http://schemas.microsoft.com/office/drawing/2014/main" id="{00000000-0008-0000-1B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1" y="15497175"/>
          <a:ext cx="2171065" cy="1579880"/>
        </a:xfrm>
        <a:prstGeom prst="rect">
          <a:avLst/>
        </a:prstGeom>
        <a:noFill/>
        <a:ln>
          <a:noFill/>
        </a:ln>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103188</xdr:colOff>
      <xdr:row>84</xdr:row>
      <xdr:rowOff>0</xdr:rowOff>
    </xdr:from>
    <xdr:to>
      <xdr:col>0</xdr:col>
      <xdr:colOff>2370773</xdr:colOff>
      <xdr:row>95</xdr:row>
      <xdr:rowOff>59690</xdr:rowOff>
    </xdr:to>
    <xdr:pic>
      <xdr:nvPicPr>
        <xdr:cNvPr id="2" name="Picture 1">
          <a:extLst>
            <a:ext uri="{FF2B5EF4-FFF2-40B4-BE49-F238E27FC236}">
              <a16:creationId xmlns:a16="http://schemas.microsoft.com/office/drawing/2014/main" id="{00000000-0008-0000-1C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3188" y="12353925"/>
          <a:ext cx="2267585" cy="1631315"/>
        </a:xfrm>
        <a:prstGeom prst="rect">
          <a:avLst/>
        </a:prstGeom>
        <a:noFill/>
        <a:ln>
          <a:noFill/>
        </a:ln>
      </xdr:spPr>
    </xdr:pic>
    <xdr:clientData/>
  </xdr:twoCellAnchor>
  <xdr:twoCellAnchor editAs="oneCell">
    <xdr:from>
      <xdr:col>0</xdr:col>
      <xdr:colOff>103191</xdr:colOff>
      <xdr:row>100</xdr:row>
      <xdr:rowOff>0</xdr:rowOff>
    </xdr:from>
    <xdr:to>
      <xdr:col>0</xdr:col>
      <xdr:colOff>2370776</xdr:colOff>
      <xdr:row>111</xdr:row>
      <xdr:rowOff>66040</xdr:rowOff>
    </xdr:to>
    <xdr:pic>
      <xdr:nvPicPr>
        <xdr:cNvPr id="3" name="Picture 2">
          <a:extLst>
            <a:ext uri="{FF2B5EF4-FFF2-40B4-BE49-F238E27FC236}">
              <a16:creationId xmlns:a16="http://schemas.microsoft.com/office/drawing/2014/main" id="{00000000-0008-0000-1C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3191" y="14639925"/>
          <a:ext cx="2267585" cy="1637665"/>
        </a:xfrm>
        <a:prstGeom prst="rect">
          <a:avLst/>
        </a:prstGeom>
        <a:noFill/>
        <a:ln>
          <a:noFill/>
        </a:ln>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79380</xdr:colOff>
      <xdr:row>96</xdr:row>
      <xdr:rowOff>0</xdr:rowOff>
    </xdr:from>
    <xdr:to>
      <xdr:col>0</xdr:col>
      <xdr:colOff>2343155</xdr:colOff>
      <xdr:row>107</xdr:row>
      <xdr:rowOff>64135</xdr:rowOff>
    </xdr:to>
    <xdr:pic>
      <xdr:nvPicPr>
        <xdr:cNvPr id="2" name="Picture 1">
          <a:extLst>
            <a:ext uri="{FF2B5EF4-FFF2-40B4-BE49-F238E27FC236}">
              <a16:creationId xmlns:a16="http://schemas.microsoft.com/office/drawing/2014/main" id="{00000000-0008-0000-1D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380" y="14068425"/>
          <a:ext cx="2263775" cy="1635760"/>
        </a:xfrm>
        <a:prstGeom prst="rect">
          <a:avLst/>
        </a:prstGeom>
        <a:noFill/>
        <a:ln>
          <a:noFill/>
        </a:ln>
      </xdr:spPr>
    </xdr:pic>
    <xdr:clientData/>
  </xdr:twoCellAnchor>
  <xdr:twoCellAnchor editAs="oneCell">
    <xdr:from>
      <xdr:col>0</xdr:col>
      <xdr:colOff>71442</xdr:colOff>
      <xdr:row>112</xdr:row>
      <xdr:rowOff>0</xdr:rowOff>
    </xdr:from>
    <xdr:to>
      <xdr:col>0</xdr:col>
      <xdr:colOff>2342837</xdr:colOff>
      <xdr:row>123</xdr:row>
      <xdr:rowOff>64135</xdr:rowOff>
    </xdr:to>
    <xdr:pic>
      <xdr:nvPicPr>
        <xdr:cNvPr id="3" name="Picture 2">
          <a:extLst>
            <a:ext uri="{FF2B5EF4-FFF2-40B4-BE49-F238E27FC236}">
              <a16:creationId xmlns:a16="http://schemas.microsoft.com/office/drawing/2014/main" id="{00000000-0008-0000-1D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1442" y="16354425"/>
          <a:ext cx="2271395" cy="1635760"/>
        </a:xfrm>
        <a:prstGeom prst="rect">
          <a:avLst/>
        </a:prstGeom>
        <a:noFill/>
        <a:ln>
          <a:noFill/>
        </a:ln>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103190</xdr:colOff>
      <xdr:row>33</xdr:row>
      <xdr:rowOff>0</xdr:rowOff>
    </xdr:from>
    <xdr:to>
      <xdr:col>0</xdr:col>
      <xdr:colOff>2370775</xdr:colOff>
      <xdr:row>44</xdr:row>
      <xdr:rowOff>66040</xdr:rowOff>
    </xdr:to>
    <xdr:pic>
      <xdr:nvPicPr>
        <xdr:cNvPr id="2" name="Picture 1">
          <a:extLst>
            <a:ext uri="{FF2B5EF4-FFF2-40B4-BE49-F238E27FC236}">
              <a16:creationId xmlns:a16="http://schemas.microsoft.com/office/drawing/2014/main" id="{00000000-0008-0000-1E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3190" y="5210175"/>
          <a:ext cx="2267585" cy="1637665"/>
        </a:xfrm>
        <a:prstGeom prst="rect">
          <a:avLst/>
        </a:prstGeom>
        <a:noFill/>
        <a:ln>
          <a:noFill/>
        </a:ln>
      </xdr:spPr>
    </xdr:pic>
    <xdr:clientData/>
  </xdr:twoCellAnchor>
  <xdr:twoCellAnchor editAs="oneCell">
    <xdr:from>
      <xdr:col>0</xdr:col>
      <xdr:colOff>95256</xdr:colOff>
      <xdr:row>49</xdr:row>
      <xdr:rowOff>0</xdr:rowOff>
    </xdr:from>
    <xdr:to>
      <xdr:col>0</xdr:col>
      <xdr:colOff>2362841</xdr:colOff>
      <xdr:row>60</xdr:row>
      <xdr:rowOff>66040</xdr:rowOff>
    </xdr:to>
    <xdr:pic>
      <xdr:nvPicPr>
        <xdr:cNvPr id="3" name="Picture 2">
          <a:extLst>
            <a:ext uri="{FF2B5EF4-FFF2-40B4-BE49-F238E27FC236}">
              <a16:creationId xmlns:a16="http://schemas.microsoft.com/office/drawing/2014/main" id="{00000000-0008-0000-1E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6" y="7496175"/>
          <a:ext cx="2267585" cy="1637665"/>
        </a:xfrm>
        <a:prstGeom prst="rect">
          <a:avLst/>
        </a:prstGeom>
        <a:noFill/>
        <a:ln>
          <a:noFill/>
        </a:ln>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95256</xdr:colOff>
      <xdr:row>49</xdr:row>
      <xdr:rowOff>0</xdr:rowOff>
    </xdr:from>
    <xdr:to>
      <xdr:col>0</xdr:col>
      <xdr:colOff>2362841</xdr:colOff>
      <xdr:row>60</xdr:row>
      <xdr:rowOff>66040</xdr:rowOff>
    </xdr:to>
    <xdr:pic>
      <xdr:nvPicPr>
        <xdr:cNvPr id="2" name="Picture 1">
          <a:extLst>
            <a:ext uri="{FF2B5EF4-FFF2-40B4-BE49-F238E27FC236}">
              <a16:creationId xmlns:a16="http://schemas.microsoft.com/office/drawing/2014/main" id="{00000000-0008-0000-1F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6" y="7639050"/>
          <a:ext cx="2267585" cy="1637665"/>
        </a:xfrm>
        <a:prstGeom prst="rect">
          <a:avLst/>
        </a:prstGeom>
        <a:noFill/>
        <a:ln>
          <a:noFill/>
        </a:ln>
      </xdr:spPr>
    </xdr:pic>
    <xdr:clientData/>
  </xdr:twoCellAnchor>
  <xdr:twoCellAnchor editAs="oneCell">
    <xdr:from>
      <xdr:col>0</xdr:col>
      <xdr:colOff>87316</xdr:colOff>
      <xdr:row>33</xdr:row>
      <xdr:rowOff>0</xdr:rowOff>
    </xdr:from>
    <xdr:to>
      <xdr:col>0</xdr:col>
      <xdr:colOff>2262191</xdr:colOff>
      <xdr:row>44</xdr:row>
      <xdr:rowOff>0</xdr:rowOff>
    </xdr:to>
    <xdr:pic>
      <xdr:nvPicPr>
        <xdr:cNvPr id="3" name="Picture 2">
          <a:extLst>
            <a:ext uri="{FF2B5EF4-FFF2-40B4-BE49-F238E27FC236}">
              <a16:creationId xmlns:a16="http://schemas.microsoft.com/office/drawing/2014/main" id="{00000000-0008-0000-1F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7316" y="5353050"/>
          <a:ext cx="2174875" cy="1571625"/>
        </a:xfrm>
        <a:prstGeom prst="rect">
          <a:avLst/>
        </a:prstGeom>
        <a:noFill/>
        <a:ln>
          <a:noFill/>
        </a:ln>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63504</xdr:colOff>
      <xdr:row>43</xdr:row>
      <xdr:rowOff>0</xdr:rowOff>
    </xdr:from>
    <xdr:to>
      <xdr:col>0</xdr:col>
      <xdr:colOff>2169799</xdr:colOff>
      <xdr:row>53</xdr:row>
      <xdr:rowOff>50800</xdr:rowOff>
    </xdr:to>
    <xdr:pic>
      <xdr:nvPicPr>
        <xdr:cNvPr id="2" name="Picture 1">
          <a:extLst>
            <a:ext uri="{FF2B5EF4-FFF2-40B4-BE49-F238E27FC236}">
              <a16:creationId xmlns:a16="http://schemas.microsoft.com/office/drawing/2014/main" id="{00000000-0008-0000-20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504" y="7400925"/>
          <a:ext cx="2106295" cy="1479550"/>
        </a:xfrm>
        <a:prstGeom prst="rect">
          <a:avLst/>
        </a:prstGeom>
        <a:noFill/>
        <a:ln>
          <a:noFill/>
        </a:ln>
      </xdr:spPr>
    </xdr:pic>
    <xdr:clientData/>
  </xdr:twoCellAnchor>
  <xdr:twoCellAnchor editAs="oneCell">
    <xdr:from>
      <xdr:col>0</xdr:col>
      <xdr:colOff>103188</xdr:colOff>
      <xdr:row>58</xdr:row>
      <xdr:rowOff>111125</xdr:rowOff>
    </xdr:from>
    <xdr:to>
      <xdr:col>0</xdr:col>
      <xdr:colOff>2370773</xdr:colOff>
      <xdr:row>70</xdr:row>
      <xdr:rowOff>50165</xdr:rowOff>
    </xdr:to>
    <xdr:pic>
      <xdr:nvPicPr>
        <xdr:cNvPr id="3" name="Picture 2">
          <a:extLst>
            <a:ext uri="{FF2B5EF4-FFF2-40B4-BE49-F238E27FC236}">
              <a16:creationId xmlns:a16="http://schemas.microsoft.com/office/drawing/2014/main" id="{00000000-0008-0000-20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3188" y="9655175"/>
          <a:ext cx="2267585" cy="165354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44450</xdr:colOff>
      <xdr:row>74</xdr:row>
      <xdr:rowOff>83820</xdr:rowOff>
    </xdr:from>
    <xdr:to>
      <xdr:col>0</xdr:col>
      <xdr:colOff>2260600</xdr:colOff>
      <xdr:row>85</xdr:row>
      <xdr:rowOff>121920</xdr:rowOff>
    </xdr:to>
    <xdr:pic>
      <xdr:nvPicPr>
        <xdr:cNvPr id="2" name="Picture 1">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4450" y="11008995"/>
          <a:ext cx="2216150" cy="1609725"/>
        </a:xfrm>
        <a:prstGeom prst="rect">
          <a:avLst/>
        </a:prstGeom>
        <a:noFill/>
        <a:ln>
          <a:noFill/>
        </a:ln>
      </xdr:spPr>
    </xdr:pic>
    <xdr:clientData/>
  </xdr:twoCellAnchor>
  <xdr:twoCellAnchor editAs="oneCell">
    <xdr:from>
      <xdr:col>0</xdr:col>
      <xdr:colOff>38100</xdr:colOff>
      <xdr:row>91</xdr:row>
      <xdr:rowOff>12700</xdr:rowOff>
    </xdr:from>
    <xdr:to>
      <xdr:col>0</xdr:col>
      <xdr:colOff>2292350</xdr:colOff>
      <xdr:row>102</xdr:row>
      <xdr:rowOff>50800</xdr:rowOff>
    </xdr:to>
    <xdr:pic>
      <xdr:nvPicPr>
        <xdr:cNvPr id="3" name="Picture 2">
          <a:extLst>
            <a:ext uri="{FF2B5EF4-FFF2-40B4-BE49-F238E27FC236}">
              <a16:creationId xmlns:a16="http://schemas.microsoft.com/office/drawing/2014/main" id="{00000000-0008-0000-02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100" y="13366750"/>
          <a:ext cx="2254250" cy="1609725"/>
        </a:xfrm>
        <a:prstGeom prst="rect">
          <a:avLst/>
        </a:prstGeom>
        <a:noFill/>
        <a:ln>
          <a:noFill/>
        </a:ln>
      </xdr:spPr>
    </xdr:pic>
    <xdr:clientData/>
  </xdr:twoCellAnchor>
  <xdr:twoCellAnchor editAs="oneCell">
    <xdr:from>
      <xdr:col>0</xdr:col>
      <xdr:colOff>57150</xdr:colOff>
      <xdr:row>106</xdr:row>
      <xdr:rowOff>114300</xdr:rowOff>
    </xdr:from>
    <xdr:to>
      <xdr:col>0</xdr:col>
      <xdr:colOff>2263775</xdr:colOff>
      <xdr:row>118</xdr:row>
      <xdr:rowOff>19050</xdr:rowOff>
    </xdr:to>
    <xdr:pic>
      <xdr:nvPicPr>
        <xdr:cNvPr id="4" name="Picture 1">
          <a:extLst>
            <a:ext uri="{FF2B5EF4-FFF2-40B4-BE49-F238E27FC236}">
              <a16:creationId xmlns:a16="http://schemas.microsoft.com/office/drawing/2014/main" id="{A8160EBE-9188-4F23-B93F-66D3F8AFEDF1}"/>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7150" y="15611475"/>
          <a:ext cx="2206625" cy="1619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55566</xdr:colOff>
      <xdr:row>37</xdr:row>
      <xdr:rowOff>0</xdr:rowOff>
    </xdr:from>
    <xdr:to>
      <xdr:col>0</xdr:col>
      <xdr:colOff>2341566</xdr:colOff>
      <xdr:row>48</xdr:row>
      <xdr:rowOff>66040</xdr:rowOff>
    </xdr:to>
    <xdr:pic>
      <xdr:nvPicPr>
        <xdr:cNvPr id="2" name="Picture 1">
          <a:extLst>
            <a:ext uri="{FF2B5EF4-FFF2-40B4-BE49-F238E27FC236}">
              <a16:creationId xmlns:a16="http://schemas.microsoft.com/office/drawing/2014/main" id="{00000000-0008-0000-21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566" y="5924550"/>
          <a:ext cx="2286000" cy="1637665"/>
        </a:xfrm>
        <a:prstGeom prst="rect">
          <a:avLst/>
        </a:prstGeom>
        <a:noFill/>
        <a:ln>
          <a:noFill/>
        </a:ln>
      </xdr:spPr>
    </xdr:pic>
    <xdr:clientData/>
  </xdr:twoCellAnchor>
  <xdr:twoCellAnchor editAs="oneCell">
    <xdr:from>
      <xdr:col>0</xdr:col>
      <xdr:colOff>69850</xdr:colOff>
      <xdr:row>52</xdr:row>
      <xdr:rowOff>120650</xdr:rowOff>
    </xdr:from>
    <xdr:to>
      <xdr:col>0</xdr:col>
      <xdr:colOff>2355850</xdr:colOff>
      <xdr:row>64</xdr:row>
      <xdr:rowOff>59690</xdr:rowOff>
    </xdr:to>
    <xdr:pic>
      <xdr:nvPicPr>
        <xdr:cNvPr id="3" name="Picture 2">
          <a:extLst>
            <a:ext uri="{FF2B5EF4-FFF2-40B4-BE49-F238E27FC236}">
              <a16:creationId xmlns:a16="http://schemas.microsoft.com/office/drawing/2014/main" id="{359B124D-E187-42C1-B912-8E76223A809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850" y="8331200"/>
          <a:ext cx="2286000" cy="1653540"/>
        </a:xfrm>
        <a:prstGeom prst="rect">
          <a:avLst/>
        </a:prstGeom>
        <a:noFill/>
        <a:ln>
          <a:noFill/>
        </a:ln>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47628</xdr:colOff>
      <xdr:row>61</xdr:row>
      <xdr:rowOff>0</xdr:rowOff>
    </xdr:from>
    <xdr:to>
      <xdr:col>0</xdr:col>
      <xdr:colOff>2144398</xdr:colOff>
      <xdr:row>71</xdr:row>
      <xdr:rowOff>50800</xdr:rowOff>
    </xdr:to>
    <xdr:pic>
      <xdr:nvPicPr>
        <xdr:cNvPr id="2" name="Picture 1">
          <a:extLst>
            <a:ext uri="{FF2B5EF4-FFF2-40B4-BE49-F238E27FC236}">
              <a16:creationId xmlns:a16="http://schemas.microsoft.com/office/drawing/2014/main" id="{00000000-0008-0000-22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8" y="9925050"/>
          <a:ext cx="2096770" cy="1479550"/>
        </a:xfrm>
        <a:prstGeom prst="rect">
          <a:avLst/>
        </a:prstGeom>
        <a:noFill/>
        <a:ln>
          <a:noFill/>
        </a:ln>
      </xdr:spPr>
    </xdr:pic>
    <xdr:clientData/>
  </xdr:twoCellAnchor>
  <xdr:twoCellAnchor editAs="oneCell">
    <xdr:from>
      <xdr:col>0</xdr:col>
      <xdr:colOff>55550</xdr:colOff>
      <xdr:row>45</xdr:row>
      <xdr:rowOff>0</xdr:rowOff>
    </xdr:from>
    <xdr:to>
      <xdr:col>0</xdr:col>
      <xdr:colOff>2341550</xdr:colOff>
      <xdr:row>56</xdr:row>
      <xdr:rowOff>66040</xdr:rowOff>
    </xdr:to>
    <xdr:pic>
      <xdr:nvPicPr>
        <xdr:cNvPr id="3" name="Picture 2">
          <a:extLst>
            <a:ext uri="{FF2B5EF4-FFF2-40B4-BE49-F238E27FC236}">
              <a16:creationId xmlns:a16="http://schemas.microsoft.com/office/drawing/2014/main" id="{00000000-0008-0000-22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5550" y="7353300"/>
          <a:ext cx="2286000" cy="1637665"/>
        </a:xfrm>
        <a:prstGeom prst="rect">
          <a:avLst/>
        </a:prstGeom>
        <a:noFill/>
        <a:ln>
          <a:noFill/>
        </a:ln>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49392</xdr:colOff>
      <xdr:row>46</xdr:row>
      <xdr:rowOff>0</xdr:rowOff>
    </xdr:from>
    <xdr:to>
      <xdr:col>0</xdr:col>
      <xdr:colOff>2146162</xdr:colOff>
      <xdr:row>56</xdr:row>
      <xdr:rowOff>50800</xdr:rowOff>
    </xdr:to>
    <xdr:pic>
      <xdr:nvPicPr>
        <xdr:cNvPr id="2" name="Picture 1">
          <a:extLst>
            <a:ext uri="{FF2B5EF4-FFF2-40B4-BE49-F238E27FC236}">
              <a16:creationId xmlns:a16="http://schemas.microsoft.com/office/drawing/2014/main" id="{00000000-0008-0000-23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392" y="7496175"/>
          <a:ext cx="2096770" cy="1479550"/>
        </a:xfrm>
        <a:prstGeom prst="rect">
          <a:avLst/>
        </a:prstGeom>
        <a:noFill/>
        <a:ln>
          <a:noFill/>
        </a:ln>
      </xdr:spPr>
    </xdr:pic>
    <xdr:clientData/>
  </xdr:twoCellAnchor>
  <xdr:twoCellAnchor editAs="oneCell">
    <xdr:from>
      <xdr:col>0</xdr:col>
      <xdr:colOff>49392</xdr:colOff>
      <xdr:row>62</xdr:row>
      <xdr:rowOff>0</xdr:rowOff>
    </xdr:from>
    <xdr:to>
      <xdr:col>0</xdr:col>
      <xdr:colOff>2146162</xdr:colOff>
      <xdr:row>72</xdr:row>
      <xdr:rowOff>50800</xdr:rowOff>
    </xdr:to>
    <xdr:pic>
      <xdr:nvPicPr>
        <xdr:cNvPr id="3" name="Picture 2">
          <a:extLst>
            <a:ext uri="{FF2B5EF4-FFF2-40B4-BE49-F238E27FC236}">
              <a16:creationId xmlns:a16="http://schemas.microsoft.com/office/drawing/2014/main" id="{00000000-0008-0000-23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392" y="10067925"/>
          <a:ext cx="2096770" cy="1479550"/>
        </a:xfrm>
        <a:prstGeom prst="rect">
          <a:avLst/>
        </a:prstGeom>
        <a:noFill/>
        <a:ln>
          <a:noFill/>
        </a:ln>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47628</xdr:colOff>
      <xdr:row>46</xdr:row>
      <xdr:rowOff>0</xdr:rowOff>
    </xdr:from>
    <xdr:to>
      <xdr:col>0</xdr:col>
      <xdr:colOff>2348233</xdr:colOff>
      <xdr:row>57</xdr:row>
      <xdr:rowOff>57150</xdr:rowOff>
    </xdr:to>
    <xdr:pic>
      <xdr:nvPicPr>
        <xdr:cNvPr id="2" name="Picture 1">
          <a:extLst>
            <a:ext uri="{FF2B5EF4-FFF2-40B4-BE49-F238E27FC236}">
              <a16:creationId xmlns:a16="http://schemas.microsoft.com/office/drawing/2014/main" id="{00000000-0008-0000-24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8" y="7496175"/>
          <a:ext cx="2300605" cy="1628775"/>
        </a:xfrm>
        <a:prstGeom prst="rect">
          <a:avLst/>
        </a:prstGeom>
        <a:noFill/>
        <a:ln>
          <a:noFill/>
        </a:ln>
      </xdr:spPr>
    </xdr:pic>
    <xdr:clientData/>
  </xdr:twoCellAnchor>
  <xdr:twoCellAnchor editAs="oneCell">
    <xdr:from>
      <xdr:col>0</xdr:col>
      <xdr:colOff>39690</xdr:colOff>
      <xdr:row>62</xdr:row>
      <xdr:rowOff>0</xdr:rowOff>
    </xdr:from>
    <xdr:to>
      <xdr:col>0</xdr:col>
      <xdr:colOff>2340295</xdr:colOff>
      <xdr:row>73</xdr:row>
      <xdr:rowOff>57150</xdr:rowOff>
    </xdr:to>
    <xdr:pic>
      <xdr:nvPicPr>
        <xdr:cNvPr id="3" name="Picture 2">
          <a:extLst>
            <a:ext uri="{FF2B5EF4-FFF2-40B4-BE49-F238E27FC236}">
              <a16:creationId xmlns:a16="http://schemas.microsoft.com/office/drawing/2014/main" id="{00000000-0008-0000-24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690" y="10067925"/>
          <a:ext cx="2300605" cy="1628775"/>
        </a:xfrm>
        <a:prstGeom prst="rect">
          <a:avLst/>
        </a:prstGeom>
        <a:noFill/>
        <a:ln>
          <a:noFill/>
        </a:ln>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63503</xdr:colOff>
      <xdr:row>46</xdr:row>
      <xdr:rowOff>0</xdr:rowOff>
    </xdr:from>
    <xdr:to>
      <xdr:col>0</xdr:col>
      <xdr:colOff>2331088</xdr:colOff>
      <xdr:row>57</xdr:row>
      <xdr:rowOff>66040</xdr:rowOff>
    </xdr:to>
    <xdr:pic>
      <xdr:nvPicPr>
        <xdr:cNvPr id="2" name="Picture 1">
          <a:extLst>
            <a:ext uri="{FF2B5EF4-FFF2-40B4-BE49-F238E27FC236}">
              <a16:creationId xmlns:a16="http://schemas.microsoft.com/office/drawing/2014/main" id="{00000000-0008-0000-25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503" y="7496175"/>
          <a:ext cx="2267585" cy="1637665"/>
        </a:xfrm>
        <a:prstGeom prst="rect">
          <a:avLst/>
        </a:prstGeom>
        <a:noFill/>
        <a:ln>
          <a:noFill/>
        </a:ln>
      </xdr:spPr>
    </xdr:pic>
    <xdr:clientData/>
  </xdr:twoCellAnchor>
  <xdr:twoCellAnchor editAs="oneCell">
    <xdr:from>
      <xdr:col>0</xdr:col>
      <xdr:colOff>71442</xdr:colOff>
      <xdr:row>62</xdr:row>
      <xdr:rowOff>0</xdr:rowOff>
    </xdr:from>
    <xdr:to>
      <xdr:col>0</xdr:col>
      <xdr:colOff>2339027</xdr:colOff>
      <xdr:row>73</xdr:row>
      <xdr:rowOff>66040</xdr:rowOff>
    </xdr:to>
    <xdr:pic>
      <xdr:nvPicPr>
        <xdr:cNvPr id="3" name="Picture 2">
          <a:extLst>
            <a:ext uri="{FF2B5EF4-FFF2-40B4-BE49-F238E27FC236}">
              <a16:creationId xmlns:a16="http://schemas.microsoft.com/office/drawing/2014/main" id="{00000000-0008-0000-25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1442" y="10067925"/>
          <a:ext cx="2267585" cy="1637665"/>
        </a:xfrm>
        <a:prstGeom prst="rect">
          <a:avLst/>
        </a:prstGeom>
        <a:noFill/>
        <a:ln>
          <a:noFill/>
        </a:ln>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103188</xdr:colOff>
      <xdr:row>60</xdr:row>
      <xdr:rowOff>79375</xdr:rowOff>
    </xdr:from>
    <xdr:to>
      <xdr:col>0</xdr:col>
      <xdr:colOff>2251075</xdr:colOff>
      <xdr:row>72</xdr:row>
      <xdr:rowOff>18415</xdr:rowOff>
    </xdr:to>
    <xdr:pic>
      <xdr:nvPicPr>
        <xdr:cNvPr id="2" name="Picture 1">
          <a:extLst>
            <a:ext uri="{FF2B5EF4-FFF2-40B4-BE49-F238E27FC236}">
              <a16:creationId xmlns:a16="http://schemas.microsoft.com/office/drawing/2014/main" id="{00000000-0008-0000-26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3188" y="9937750"/>
          <a:ext cx="2147887" cy="1653540"/>
        </a:xfrm>
        <a:prstGeom prst="rect">
          <a:avLst/>
        </a:prstGeom>
        <a:noFill/>
        <a:ln>
          <a:noFill/>
        </a:ln>
      </xdr:spPr>
    </xdr:pic>
    <xdr:clientData/>
  </xdr:twoCellAnchor>
  <xdr:twoCellAnchor editAs="oneCell">
    <xdr:from>
      <xdr:col>0</xdr:col>
      <xdr:colOff>82550</xdr:colOff>
      <xdr:row>44</xdr:row>
      <xdr:rowOff>88900</xdr:rowOff>
    </xdr:from>
    <xdr:to>
      <xdr:col>0</xdr:col>
      <xdr:colOff>2254250</xdr:colOff>
      <xdr:row>55</xdr:row>
      <xdr:rowOff>44450</xdr:rowOff>
    </xdr:to>
    <xdr:pic>
      <xdr:nvPicPr>
        <xdr:cNvPr id="3" name="Picture 2">
          <a:extLst>
            <a:ext uri="{FF2B5EF4-FFF2-40B4-BE49-F238E27FC236}">
              <a16:creationId xmlns:a16="http://schemas.microsoft.com/office/drawing/2014/main" id="{78F78457-30C7-4E94-B0EB-B73D5F70476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2550" y="7661275"/>
          <a:ext cx="2171700" cy="1527175"/>
        </a:xfrm>
        <a:prstGeom prst="rect">
          <a:avLst/>
        </a:prstGeom>
        <a:noFill/>
        <a:ln>
          <a:noFill/>
        </a:ln>
      </xdr:spPr>
    </xdr:pic>
    <xdr:clientData/>
  </xdr:twoCellAnchor>
</xdr:wsDr>
</file>

<file path=xl/drawings/drawing36.xml><?xml version="1.0" encoding="utf-8"?>
<xdr:wsDr xmlns:xdr="http://schemas.openxmlformats.org/drawingml/2006/spreadsheetDrawing" xmlns:a="http://schemas.openxmlformats.org/drawingml/2006/main">
  <xdr:oneCellAnchor>
    <xdr:from>
      <xdr:col>0</xdr:col>
      <xdr:colOff>82550</xdr:colOff>
      <xdr:row>85</xdr:row>
      <xdr:rowOff>55880</xdr:rowOff>
    </xdr:from>
    <xdr:ext cx="2286000" cy="1463040"/>
    <xdr:pic>
      <xdr:nvPicPr>
        <xdr:cNvPr id="2" name="Picture 1">
          <a:extLst>
            <a:ext uri="{FF2B5EF4-FFF2-40B4-BE49-F238E27FC236}">
              <a16:creationId xmlns:a16="http://schemas.microsoft.com/office/drawing/2014/main" id="{00000000-0008-0000-29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550" y="15333980"/>
          <a:ext cx="2286000" cy="1463040"/>
        </a:xfrm>
        <a:prstGeom prst="rect">
          <a:avLst/>
        </a:prstGeom>
        <a:noFill/>
        <a:ln>
          <a:noFill/>
        </a:ln>
      </xdr:spPr>
    </xdr:pic>
    <xdr:clientData/>
  </xdr:oneCellAnchor>
  <xdr:twoCellAnchor editAs="oneCell">
    <xdr:from>
      <xdr:col>0</xdr:col>
      <xdr:colOff>63500</xdr:colOff>
      <xdr:row>69</xdr:row>
      <xdr:rowOff>50800</xdr:rowOff>
    </xdr:from>
    <xdr:to>
      <xdr:col>0</xdr:col>
      <xdr:colOff>2329180</xdr:colOff>
      <xdr:row>80</xdr:row>
      <xdr:rowOff>65405</xdr:rowOff>
    </xdr:to>
    <xdr:pic>
      <xdr:nvPicPr>
        <xdr:cNvPr id="3" name="Picture 2">
          <a:extLst>
            <a:ext uri="{FF2B5EF4-FFF2-40B4-BE49-F238E27FC236}">
              <a16:creationId xmlns:a16="http://schemas.microsoft.com/office/drawing/2014/main" id="{00000000-0008-0000-29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3500" y="13042900"/>
          <a:ext cx="2265680" cy="1586230"/>
        </a:xfrm>
        <a:prstGeom prst="rect">
          <a:avLst/>
        </a:prstGeom>
        <a:noFill/>
        <a:ln>
          <a:noFill/>
        </a:ln>
      </xdr:spPr>
    </xdr:pic>
    <xdr:clientData/>
  </xdr:twoCellAnchor>
</xdr:wsDr>
</file>

<file path=xl/drawings/drawing37.xml><?xml version="1.0" encoding="utf-8"?>
<xdr:wsDr xmlns:xdr="http://schemas.openxmlformats.org/drawingml/2006/spreadsheetDrawing" xmlns:a="http://schemas.openxmlformats.org/drawingml/2006/main">
  <xdr:oneCellAnchor>
    <xdr:from>
      <xdr:col>0</xdr:col>
      <xdr:colOff>88900</xdr:colOff>
      <xdr:row>74</xdr:row>
      <xdr:rowOff>68580</xdr:rowOff>
    </xdr:from>
    <xdr:ext cx="2300605" cy="1454150"/>
    <xdr:pic>
      <xdr:nvPicPr>
        <xdr:cNvPr id="2" name="Picture 1">
          <a:extLst>
            <a:ext uri="{FF2B5EF4-FFF2-40B4-BE49-F238E27FC236}">
              <a16:creationId xmlns:a16="http://schemas.microsoft.com/office/drawing/2014/main" id="{00000000-0008-0000-2C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900" y="12822555"/>
          <a:ext cx="2300605" cy="1454150"/>
        </a:xfrm>
        <a:prstGeom prst="rect">
          <a:avLst/>
        </a:prstGeom>
        <a:noFill/>
        <a:ln>
          <a:noFill/>
        </a:ln>
      </xdr:spPr>
    </xdr:pic>
    <xdr:clientData/>
  </xdr:oneCellAnchor>
  <xdr:twoCellAnchor editAs="oneCell">
    <xdr:from>
      <xdr:col>0</xdr:col>
      <xdr:colOff>69850</xdr:colOff>
      <xdr:row>58</xdr:row>
      <xdr:rowOff>69850</xdr:rowOff>
    </xdr:from>
    <xdr:to>
      <xdr:col>0</xdr:col>
      <xdr:colOff>2333625</xdr:colOff>
      <xdr:row>69</xdr:row>
      <xdr:rowOff>78105</xdr:rowOff>
    </xdr:to>
    <xdr:pic>
      <xdr:nvPicPr>
        <xdr:cNvPr id="3" name="Picture 2">
          <a:extLst>
            <a:ext uri="{FF2B5EF4-FFF2-40B4-BE49-F238E27FC236}">
              <a16:creationId xmlns:a16="http://schemas.microsoft.com/office/drawing/2014/main" id="{D100092E-20C5-4F62-B545-868F94574ED4}"/>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9850" y="10537825"/>
          <a:ext cx="2263775" cy="157988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44450</xdr:colOff>
      <xdr:row>58</xdr:row>
      <xdr:rowOff>83820</xdr:rowOff>
    </xdr:from>
    <xdr:to>
      <xdr:col>0</xdr:col>
      <xdr:colOff>2260600</xdr:colOff>
      <xdr:row>69</xdr:row>
      <xdr:rowOff>74295</xdr:rowOff>
    </xdr:to>
    <xdr:pic>
      <xdr:nvPicPr>
        <xdr:cNvPr id="2" name="Picture 1">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4450" y="9075420"/>
          <a:ext cx="2216150" cy="1562100"/>
        </a:xfrm>
        <a:prstGeom prst="rect">
          <a:avLst/>
        </a:prstGeom>
        <a:noFill/>
        <a:ln>
          <a:noFill/>
        </a:ln>
      </xdr:spPr>
    </xdr:pic>
    <xdr:clientData/>
  </xdr:twoCellAnchor>
  <xdr:twoCellAnchor editAs="oneCell">
    <xdr:from>
      <xdr:col>0</xdr:col>
      <xdr:colOff>38100</xdr:colOff>
      <xdr:row>74</xdr:row>
      <xdr:rowOff>63500</xdr:rowOff>
    </xdr:from>
    <xdr:to>
      <xdr:col>0</xdr:col>
      <xdr:colOff>2292350</xdr:colOff>
      <xdr:row>85</xdr:row>
      <xdr:rowOff>101600</xdr:rowOff>
    </xdr:to>
    <xdr:pic>
      <xdr:nvPicPr>
        <xdr:cNvPr id="3" name="Picture 2">
          <a:extLst>
            <a:ext uri="{FF2B5EF4-FFF2-40B4-BE49-F238E27FC236}">
              <a16:creationId xmlns:a16="http://schemas.microsoft.com/office/drawing/2014/main" id="{85438294-4A6A-4096-B9B3-4F623BB8101A}"/>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100" y="11341100"/>
          <a:ext cx="2254250" cy="160972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76200</xdr:colOff>
      <xdr:row>94</xdr:row>
      <xdr:rowOff>96520</xdr:rowOff>
    </xdr:from>
    <xdr:to>
      <xdr:col>0</xdr:col>
      <xdr:colOff>2362200</xdr:colOff>
      <xdr:row>106</xdr:row>
      <xdr:rowOff>7620</xdr:rowOff>
    </xdr:to>
    <xdr:pic>
      <xdr:nvPicPr>
        <xdr:cNvPr id="2" name="Picture 1">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13879195"/>
          <a:ext cx="2286000" cy="1625600"/>
        </a:xfrm>
        <a:prstGeom prst="rect">
          <a:avLst/>
        </a:prstGeom>
        <a:noFill/>
        <a:ln>
          <a:noFill/>
        </a:ln>
      </xdr:spPr>
    </xdr:pic>
    <xdr:clientData/>
  </xdr:twoCellAnchor>
  <xdr:twoCellAnchor editAs="oneCell">
    <xdr:from>
      <xdr:col>0</xdr:col>
      <xdr:colOff>79380</xdr:colOff>
      <xdr:row>79</xdr:row>
      <xdr:rowOff>0</xdr:rowOff>
    </xdr:from>
    <xdr:to>
      <xdr:col>0</xdr:col>
      <xdr:colOff>2345060</xdr:colOff>
      <xdr:row>90</xdr:row>
      <xdr:rowOff>41910</xdr:rowOff>
    </xdr:to>
    <xdr:pic>
      <xdr:nvPicPr>
        <xdr:cNvPr id="3" name="Picture 2">
          <a:extLst>
            <a:ext uri="{FF2B5EF4-FFF2-40B4-BE49-F238E27FC236}">
              <a16:creationId xmlns:a16="http://schemas.microsoft.com/office/drawing/2014/main" id="{00000000-0008-0000-04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9380" y="11639550"/>
          <a:ext cx="2265680" cy="161353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101600</xdr:colOff>
      <xdr:row>88</xdr:row>
      <xdr:rowOff>88900</xdr:rowOff>
    </xdr:from>
    <xdr:to>
      <xdr:col>0</xdr:col>
      <xdr:colOff>2383790</xdr:colOff>
      <xdr:row>100</xdr:row>
      <xdr:rowOff>0</xdr:rowOff>
    </xdr:to>
    <xdr:pic>
      <xdr:nvPicPr>
        <xdr:cNvPr id="2" name="Picture 1">
          <a:extLst>
            <a:ext uri="{FF2B5EF4-FFF2-40B4-BE49-F238E27FC236}">
              <a16:creationId xmlns:a16="http://schemas.microsoft.com/office/drawing/2014/main" id="{00000000-0008-0000-05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600" y="13061950"/>
          <a:ext cx="2282190" cy="1625600"/>
        </a:xfrm>
        <a:prstGeom prst="rect">
          <a:avLst/>
        </a:prstGeom>
        <a:noFill/>
        <a:ln>
          <a:noFill/>
        </a:ln>
      </xdr:spPr>
    </xdr:pic>
    <xdr:clientData/>
  </xdr:twoCellAnchor>
  <xdr:twoCellAnchor editAs="oneCell">
    <xdr:from>
      <xdr:col>0</xdr:col>
      <xdr:colOff>101600</xdr:colOff>
      <xdr:row>72</xdr:row>
      <xdr:rowOff>95250</xdr:rowOff>
    </xdr:from>
    <xdr:to>
      <xdr:col>0</xdr:col>
      <xdr:colOff>2383790</xdr:colOff>
      <xdr:row>84</xdr:row>
      <xdr:rowOff>8255</xdr:rowOff>
    </xdr:to>
    <xdr:pic>
      <xdr:nvPicPr>
        <xdr:cNvPr id="3" name="Picture 2">
          <a:extLst>
            <a:ext uri="{FF2B5EF4-FFF2-40B4-BE49-F238E27FC236}">
              <a16:creationId xmlns:a16="http://schemas.microsoft.com/office/drawing/2014/main" id="{F4FEDBD1-3164-1894-7DF0-5BA425C691BA}"/>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600" y="10782300"/>
          <a:ext cx="2282190" cy="162750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107950</xdr:colOff>
      <xdr:row>61</xdr:row>
      <xdr:rowOff>95250</xdr:rowOff>
    </xdr:from>
    <xdr:to>
      <xdr:col>0</xdr:col>
      <xdr:colOff>2432050</xdr:colOff>
      <xdr:row>73</xdr:row>
      <xdr:rowOff>6350</xdr:rowOff>
    </xdr:to>
    <xdr:pic>
      <xdr:nvPicPr>
        <xdr:cNvPr id="2" name="Picture 1">
          <a:extLst>
            <a:ext uri="{FF2B5EF4-FFF2-40B4-BE49-F238E27FC236}">
              <a16:creationId xmlns:a16="http://schemas.microsoft.com/office/drawing/2014/main" id="{00000000-0008-0000-06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7950" y="9153525"/>
          <a:ext cx="2324100" cy="1625600"/>
        </a:xfrm>
        <a:prstGeom prst="rect">
          <a:avLst/>
        </a:prstGeom>
        <a:noFill/>
        <a:ln>
          <a:noFill/>
        </a:ln>
      </xdr:spPr>
    </xdr:pic>
    <xdr:clientData/>
  </xdr:twoCellAnchor>
  <xdr:twoCellAnchor editAs="oneCell">
    <xdr:from>
      <xdr:col>0</xdr:col>
      <xdr:colOff>133350</xdr:colOff>
      <xdr:row>45</xdr:row>
      <xdr:rowOff>95250</xdr:rowOff>
    </xdr:from>
    <xdr:to>
      <xdr:col>1</xdr:col>
      <xdr:colOff>0</xdr:colOff>
      <xdr:row>57</xdr:row>
      <xdr:rowOff>6350</xdr:rowOff>
    </xdr:to>
    <xdr:pic>
      <xdr:nvPicPr>
        <xdr:cNvPr id="3" name="Picture 2">
          <a:extLst>
            <a:ext uri="{FF2B5EF4-FFF2-40B4-BE49-F238E27FC236}">
              <a16:creationId xmlns:a16="http://schemas.microsoft.com/office/drawing/2014/main" id="{AC9DF254-DB03-4167-98E8-8658CF429FF6}"/>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350" y="6877050"/>
          <a:ext cx="2324100" cy="1625600"/>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69850</xdr:colOff>
      <xdr:row>116</xdr:row>
      <xdr:rowOff>107950</xdr:rowOff>
    </xdr:from>
    <xdr:to>
      <xdr:col>0</xdr:col>
      <xdr:colOff>2439670</xdr:colOff>
      <xdr:row>127</xdr:row>
      <xdr:rowOff>72390</xdr:rowOff>
    </xdr:to>
    <xdr:pic>
      <xdr:nvPicPr>
        <xdr:cNvPr id="2" name="Picture 1">
          <a:extLst>
            <a:ext uri="{FF2B5EF4-FFF2-40B4-BE49-F238E27FC236}">
              <a16:creationId xmlns:a16="http://schemas.microsoft.com/office/drawing/2014/main" id="{00000000-0008-0000-0C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850" y="17176750"/>
          <a:ext cx="2369820" cy="1536065"/>
        </a:xfrm>
        <a:prstGeom prst="rect">
          <a:avLst/>
        </a:prstGeom>
        <a:noFill/>
        <a:ln>
          <a:noFill/>
        </a:ln>
      </xdr:spPr>
    </xdr:pic>
    <xdr:clientData/>
  </xdr:twoCellAnchor>
  <xdr:oneCellAnchor>
    <xdr:from>
      <xdr:col>0</xdr:col>
      <xdr:colOff>95250</xdr:colOff>
      <xdr:row>100</xdr:row>
      <xdr:rowOff>82550</xdr:rowOff>
    </xdr:from>
    <xdr:ext cx="2300605" cy="1454150"/>
    <xdr:pic>
      <xdr:nvPicPr>
        <xdr:cNvPr id="3" name="Picture 2">
          <a:extLst>
            <a:ext uri="{FF2B5EF4-FFF2-40B4-BE49-F238E27FC236}">
              <a16:creationId xmlns:a16="http://schemas.microsoft.com/office/drawing/2014/main" id="{89D20B2A-808E-4E46-85AB-4AB15C462026}"/>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5250" y="14722475"/>
          <a:ext cx="2300605" cy="1454150"/>
        </a:xfrm>
        <a:prstGeom prst="rect">
          <a:avLst/>
        </a:prstGeom>
        <a:noFill/>
        <a:ln>
          <a:noFill/>
        </a:ln>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0</xdr:col>
      <xdr:colOff>142875</xdr:colOff>
      <xdr:row>123</xdr:row>
      <xdr:rowOff>63500</xdr:rowOff>
    </xdr:from>
    <xdr:to>
      <xdr:col>0</xdr:col>
      <xdr:colOff>2320290</xdr:colOff>
      <xdr:row>134</xdr:row>
      <xdr:rowOff>16510</xdr:rowOff>
    </xdr:to>
    <xdr:pic>
      <xdr:nvPicPr>
        <xdr:cNvPr id="2" name="Picture 1">
          <a:extLst>
            <a:ext uri="{FF2B5EF4-FFF2-40B4-BE49-F238E27FC236}">
              <a16:creationId xmlns:a16="http://schemas.microsoft.com/office/drawing/2014/main" id="{00000000-0008-0000-0D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18151475"/>
          <a:ext cx="2177415" cy="1524635"/>
        </a:xfrm>
        <a:prstGeom prst="rect">
          <a:avLst/>
        </a:prstGeom>
        <a:noFill/>
        <a:ln>
          <a:noFill/>
        </a:ln>
      </xdr:spPr>
    </xdr:pic>
    <xdr:clientData/>
  </xdr:twoCellAnchor>
  <xdr:twoCellAnchor editAs="oneCell">
    <xdr:from>
      <xdr:col>0</xdr:col>
      <xdr:colOff>127000</xdr:colOff>
      <xdr:row>108</xdr:row>
      <xdr:rowOff>31750</xdr:rowOff>
    </xdr:from>
    <xdr:to>
      <xdr:col>0</xdr:col>
      <xdr:colOff>2307590</xdr:colOff>
      <xdr:row>118</xdr:row>
      <xdr:rowOff>125095</xdr:rowOff>
    </xdr:to>
    <xdr:pic>
      <xdr:nvPicPr>
        <xdr:cNvPr id="3" name="Picture 2">
          <a:extLst>
            <a:ext uri="{FF2B5EF4-FFF2-40B4-BE49-F238E27FC236}">
              <a16:creationId xmlns:a16="http://schemas.microsoft.com/office/drawing/2014/main" id="{21FA70A1-B568-45B6-AD49-2EF9088BA618}"/>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7000" y="15976600"/>
          <a:ext cx="2180590" cy="1522095"/>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3.bin"/><Relationship Id="rId1" Type="http://schemas.openxmlformats.org/officeDocument/2006/relationships/hyperlink" Target="https://www.franklintempletonindia.com/downloadsServlet/pdf/product-labels-jg9o5k7l" TargetMode="Externa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4.bin"/><Relationship Id="rId1" Type="http://schemas.openxmlformats.org/officeDocument/2006/relationships/hyperlink" Target="https://www.franklintempletonindia.com/downloadsServlet/pdf/product-labels-jg9o5k7l" TargetMode="Externa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5.bin"/><Relationship Id="rId1" Type="http://schemas.openxmlformats.org/officeDocument/2006/relationships/hyperlink" Target="https://www.franklintempletonindia.com/investor/reports" TargetMode="Externa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6.bin"/><Relationship Id="rId1" Type="http://schemas.openxmlformats.org/officeDocument/2006/relationships/hyperlink" Target="https://www.franklintempletonindia.com/downloadsServlet/pdf/product-labels-jg9o5k7l" TargetMode="Externa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7.bin"/><Relationship Id="rId1" Type="http://schemas.openxmlformats.org/officeDocument/2006/relationships/hyperlink" Target="https://www.franklintempletonindia.com/investor/reports" TargetMode="Externa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18.bin"/><Relationship Id="rId1" Type="http://schemas.openxmlformats.org/officeDocument/2006/relationships/hyperlink" Target="https://www.franklintempletonindia.com/investor/reports" TargetMode="Externa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19.bin"/><Relationship Id="rId1" Type="http://schemas.openxmlformats.org/officeDocument/2006/relationships/hyperlink" Target="https://www.franklintempletonindia.com/downloadsServlet/pdf/product-labels-jg9o5k7l"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0.bin"/><Relationship Id="rId1" Type="http://schemas.openxmlformats.org/officeDocument/2006/relationships/hyperlink" Target="https://www.franklintempletonindia.com/investor/reports" TargetMode="Externa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21.bin"/><Relationship Id="rId1" Type="http://schemas.openxmlformats.org/officeDocument/2006/relationships/hyperlink" Target="https://www.franklintempletonindia.com/downloadsServlet/pdf/product-labels-jg9o5k7l" TargetMode="Externa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22.bin"/><Relationship Id="rId1" Type="http://schemas.openxmlformats.org/officeDocument/2006/relationships/hyperlink" Target="https://www.franklintempletonindia.com/downloadsServlet/pdf/product-labels-jg9o5k7l" TargetMode="Externa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printerSettings" Target="../printerSettings/printerSettings23.bin"/><Relationship Id="rId1" Type="http://schemas.openxmlformats.org/officeDocument/2006/relationships/hyperlink" Target="https://www.franklintempletonindia.com/downloadsServlet/pdf/product-labels-jg9o5k7l" TargetMode="Externa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24.bin"/><Relationship Id="rId1" Type="http://schemas.openxmlformats.org/officeDocument/2006/relationships/hyperlink" Target="https://www.franklintempletonindia.com/downloadsServlet/pdf/product-labels-jg9o5k7l" TargetMode="External"/></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printerSettings" Target="../printerSettings/printerSettings25.bin"/><Relationship Id="rId1" Type="http://schemas.openxmlformats.org/officeDocument/2006/relationships/hyperlink" Target="https://www.franklintempletonindia.com/downloadsServlet/pdf/product-labels-jg9o5k7l" TargetMode="External"/></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26.xml"/><Relationship Id="rId2" Type="http://schemas.openxmlformats.org/officeDocument/2006/relationships/printerSettings" Target="../printerSettings/printerSettings26.bin"/><Relationship Id="rId1" Type="http://schemas.openxmlformats.org/officeDocument/2006/relationships/hyperlink" Target="https://www.franklintempletonindia.com/investor/reports" TargetMode="External"/></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27.xml"/><Relationship Id="rId2" Type="http://schemas.openxmlformats.org/officeDocument/2006/relationships/printerSettings" Target="../printerSettings/printerSettings27.bin"/><Relationship Id="rId1" Type="http://schemas.openxmlformats.org/officeDocument/2006/relationships/hyperlink" Target="https://www.franklintempletonindia.com/downloadsServlet/pdf/product-labels-jg9o5k7l" TargetMode="Externa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29.xml"/><Relationship Id="rId2" Type="http://schemas.openxmlformats.org/officeDocument/2006/relationships/printerSettings" Target="../printerSettings/printerSettings29.bin"/><Relationship Id="rId1" Type="http://schemas.openxmlformats.org/officeDocument/2006/relationships/hyperlink" Target="https://www.franklintempletonindia.com/investor/reports"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s://www.franklintempletonindia.com/downloadsServlet/pdf/product-labels-jg9o5k7l" TargetMode="External"/></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30.xml"/><Relationship Id="rId2" Type="http://schemas.openxmlformats.org/officeDocument/2006/relationships/printerSettings" Target="../printerSettings/printerSettings30.bin"/><Relationship Id="rId1" Type="http://schemas.openxmlformats.org/officeDocument/2006/relationships/hyperlink" Target="https://www.franklintempletonindia.com/downloadsServlet/pdf/product-labels-jg9o5k7l" TargetMode="External"/></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31.xml"/><Relationship Id="rId2" Type="http://schemas.openxmlformats.org/officeDocument/2006/relationships/printerSettings" Target="../printerSettings/printerSettings31.bin"/><Relationship Id="rId1" Type="http://schemas.openxmlformats.org/officeDocument/2006/relationships/hyperlink" Target="https://www.franklintempletonindia.com/investor/reports" TargetMode="External"/></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32.xml"/><Relationship Id="rId2" Type="http://schemas.openxmlformats.org/officeDocument/2006/relationships/printerSettings" Target="../printerSettings/printerSettings32.bin"/><Relationship Id="rId1" Type="http://schemas.openxmlformats.org/officeDocument/2006/relationships/hyperlink" Target="https://www.franklintempletonindia.com/investor/reports" TargetMode="External"/></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33.xml"/><Relationship Id="rId2" Type="http://schemas.openxmlformats.org/officeDocument/2006/relationships/printerSettings" Target="../printerSettings/printerSettings33.bin"/><Relationship Id="rId1" Type="http://schemas.openxmlformats.org/officeDocument/2006/relationships/hyperlink" Target="https://www.franklintempletonindia.com/investor/reports" TargetMode="External"/></Relationships>
</file>

<file path=xl/worksheets/_rels/sheet34.xml.rels><?xml version="1.0" encoding="UTF-8" standalone="yes"?>
<Relationships xmlns="http://schemas.openxmlformats.org/package/2006/relationships"><Relationship Id="rId3" Type="http://schemas.openxmlformats.org/officeDocument/2006/relationships/drawing" Target="../drawings/drawing34.xml"/><Relationship Id="rId2" Type="http://schemas.openxmlformats.org/officeDocument/2006/relationships/printerSettings" Target="../printerSettings/printerSettings34.bin"/><Relationship Id="rId1" Type="http://schemas.openxmlformats.org/officeDocument/2006/relationships/hyperlink" Target="https://www.franklintempletonindia.com/investor/reports" TargetMode="External"/></Relationships>
</file>

<file path=xl/worksheets/_rels/sheet35.xml.rels><?xml version="1.0" encoding="UTF-8" standalone="yes"?>
<Relationships xmlns="http://schemas.openxmlformats.org/package/2006/relationships"><Relationship Id="rId3" Type="http://schemas.openxmlformats.org/officeDocument/2006/relationships/drawing" Target="../drawings/drawing35.xml"/><Relationship Id="rId2" Type="http://schemas.openxmlformats.org/officeDocument/2006/relationships/printerSettings" Target="../printerSettings/printerSettings35.bin"/><Relationship Id="rId1" Type="http://schemas.openxmlformats.org/officeDocument/2006/relationships/hyperlink" Target="https://www.franklintempletonindia.com/investor/reports" TargetMode="External"/></Relationships>
</file>

<file path=xl/worksheets/_rels/sheet36.xml.rels><?xml version="1.0" encoding="UTF-8" standalone="yes"?>
<Relationships xmlns="http://schemas.openxmlformats.org/package/2006/relationships"><Relationship Id="rId3" Type="http://schemas.openxmlformats.org/officeDocument/2006/relationships/hyperlink" Target="https://www.franklintempletonindia.com/investor/reports" TargetMode="External"/><Relationship Id="rId2" Type="http://schemas.openxmlformats.org/officeDocument/2006/relationships/hyperlink" Target="https://www.franklintempletonindia.com/investor/reports" TargetMode="External"/><Relationship Id="rId1" Type="http://schemas.openxmlformats.org/officeDocument/2006/relationships/hyperlink" Target="https://www.franklintempletonindia.com/investor/reports" TargetMode="External"/><Relationship Id="rId5" Type="http://schemas.openxmlformats.org/officeDocument/2006/relationships/printerSettings" Target="../printerSettings/printerSettings36.bin"/><Relationship Id="rId4" Type="http://schemas.openxmlformats.org/officeDocument/2006/relationships/hyperlink" Target="https://www.franklintempletonindia.com/download/en-in/valuation-policy/a0e293eb-f28b-4edc-9535-c7d9e7321ddc/fair_valuation_reliance_big_reliance_infra_november_4_2020-kgox4tdb-en-in.pdf" TargetMode="External"/></Relationships>
</file>

<file path=xl/worksheets/_rels/sheet37.xml.rels><?xml version="1.0" encoding="UTF-8" standalone="yes"?>
<Relationships xmlns="http://schemas.openxmlformats.org/package/2006/relationships"><Relationship Id="rId3" Type="http://schemas.openxmlformats.org/officeDocument/2006/relationships/hyperlink" Target="https://www.franklintempletonindia.com/download/en-in/valuation-policy/a0e293eb-f28b-4edc-9535-c7d9e7321ddc/fair_valuation_reliance_big_reliance_infra_november_4_2020-kgox4tdb-en-in.pdf" TargetMode="External"/><Relationship Id="rId2" Type="http://schemas.openxmlformats.org/officeDocument/2006/relationships/hyperlink" Target="https://www.franklintempletonindia.com/investor/reports" TargetMode="External"/><Relationship Id="rId1" Type="http://schemas.openxmlformats.org/officeDocument/2006/relationships/hyperlink" Target="https://www.franklintempletonindia.com/investor/reports" TargetMode="External"/><Relationship Id="rId4"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hyperlink" Target="https://www.franklintempletonindia.com/download/en-in/valuation-policy/a0e293eb-f28b-4edc-9535-c7d9e7321ddc/fair_valuation_reliance_big_reliance_infra_november_4_2020-kgox4tdb-en-in.pdf" TargetMode="External"/><Relationship Id="rId7" Type="http://schemas.openxmlformats.org/officeDocument/2006/relationships/drawing" Target="../drawings/drawing36.xml"/><Relationship Id="rId2" Type="http://schemas.openxmlformats.org/officeDocument/2006/relationships/hyperlink" Target="https://www.franklintempletonindia.com/download/en-in/latest%20updates/189ea834-ae3f-48eb-9d73-a9cc9cd9317e/franklin-templeton-update-on-reliance-broadcast-july-23-2020-kcg9m1gq-en-in.pdf" TargetMode="External"/><Relationship Id="rId1" Type="http://schemas.openxmlformats.org/officeDocument/2006/relationships/hyperlink" Target="https://www.franklintempletonindia.com/investor/reports" TargetMode="External"/><Relationship Id="rId6" Type="http://schemas.openxmlformats.org/officeDocument/2006/relationships/printerSettings" Target="../printerSettings/printerSettings38.bin"/><Relationship Id="rId5" Type="http://schemas.openxmlformats.org/officeDocument/2006/relationships/hyperlink" Target="https://www.franklintempletonindia.com/investor/reports" TargetMode="External"/><Relationship Id="rId4" Type="http://schemas.openxmlformats.org/officeDocument/2006/relationships/hyperlink" Target="https://www.franklintempletonindia.com/investor/reports" TargetMode="Externa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hyperlink" Target="https://www.franklintempletonindia.com/download/en-in/valuation-policy/a0e293eb-f28b-4edc-9535-c7d9e7321ddc/fair_valuation_reliance_big_reliance_infra_november_4_2020-kgox4tdb-en-in.pdf" TargetMode="External"/><Relationship Id="rId2" Type="http://schemas.openxmlformats.org/officeDocument/2006/relationships/hyperlink" Target="https://www.franklintempletonindia.com/investor/reports" TargetMode="External"/><Relationship Id="rId1" Type="http://schemas.openxmlformats.org/officeDocument/2006/relationships/hyperlink" Target="https://www.franklintempletonindia.com/investor/reports" TargetMode="External"/><Relationship Id="rId4"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hyperlink" Target="https://www.franklintempletonindia.com/investor/reports" TargetMode="External"/><Relationship Id="rId2" Type="http://schemas.openxmlformats.org/officeDocument/2006/relationships/hyperlink" Target="https://www.franklintempletonindia.com/download/en-in/valuation-policy/a0e293eb-f28b-4edc-9535-c7d9e7321ddc/fair_valuation_reliance_big_reliance_infra_november_4_2020-kgox4tdb-en-in.pdf" TargetMode="External"/><Relationship Id="rId1" Type="http://schemas.openxmlformats.org/officeDocument/2006/relationships/hyperlink" Target="https://www.franklintempletonindia.com/investor/reports" TargetMode="External"/><Relationship Id="rId6" Type="http://schemas.openxmlformats.org/officeDocument/2006/relationships/drawing" Target="../drawings/drawing37.xml"/><Relationship Id="rId5" Type="http://schemas.openxmlformats.org/officeDocument/2006/relationships/printerSettings" Target="../printerSettings/printerSettings41.bin"/><Relationship Id="rId4" Type="http://schemas.openxmlformats.org/officeDocument/2006/relationships/hyperlink" Target="https://www.franklintempletonindia.com/investor/reports"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franklintempletonindia.com/download/en-in/latest%20updates/189ea834-ae3f-48eb-9d73-a9cc9cd9317e/franklin-templeton-update-on-reliance-broadcast-july-23-2020-kcg9m1gq-en-in.pdf"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7.bin"/><Relationship Id="rId1" Type="http://schemas.openxmlformats.org/officeDocument/2006/relationships/hyperlink" Target="https://www.franklintempletonindia.com/downloadsServlet/pdf/product-labels-jg9o5k7l" TargetMode="Externa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8.bin"/><Relationship Id="rId1" Type="http://schemas.openxmlformats.org/officeDocument/2006/relationships/hyperlink" Target="https://www.franklintempletonindia.com/downloadsServlet/pdf/product-labels-jg9o5k7l" TargetMode="Externa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9.bin"/><Relationship Id="rId1" Type="http://schemas.openxmlformats.org/officeDocument/2006/relationships/hyperlink" Target="https://www.franklintempletonindia.com/downloadsServlet/pdf/product-labels-jg9o5k7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137"/>
  <sheetViews>
    <sheetView tabSelected="1" workbookViewId="0">
      <selection sqref="A1:G1"/>
    </sheetView>
  </sheetViews>
  <sheetFormatPr defaultColWidth="9.109375" defaultRowHeight="10.199999999999999" x14ac:dyDescent="0.2"/>
  <cols>
    <col min="1" max="1" width="38.6640625" style="9" bestFit="1" customWidth="1"/>
    <col min="2" max="2" width="50.88671875" style="9" bestFit="1" customWidth="1"/>
    <col min="3" max="3" width="24.6640625" style="9" bestFit="1" customWidth="1"/>
    <col min="4" max="4" width="15.33203125" style="9" bestFit="1" customWidth="1"/>
    <col min="5" max="5" width="23" style="13" customWidth="1"/>
    <col min="6" max="6" width="13.5546875" style="50" bestFit="1" customWidth="1"/>
    <col min="7" max="7" width="14.33203125" style="13" customWidth="1"/>
    <col min="8" max="16384" width="9.109375" style="9"/>
  </cols>
  <sheetData>
    <row r="1" spans="1:9" s="1" customFormat="1" ht="13.8" x14ac:dyDescent="0.2">
      <c r="A1" s="83" t="s">
        <v>863</v>
      </c>
      <c r="B1" s="84"/>
      <c r="C1" s="84"/>
      <c r="D1" s="84"/>
      <c r="E1" s="84"/>
      <c r="F1" s="84"/>
      <c r="G1" s="84"/>
    </row>
    <row r="2" spans="1:9" s="1" customFormat="1" ht="11.4" x14ac:dyDescent="0.2">
      <c r="E2" s="7"/>
      <c r="F2" s="61"/>
      <c r="G2" s="13"/>
    </row>
    <row r="3" spans="1:9" s="1" customFormat="1" ht="12" x14ac:dyDescent="0.2">
      <c r="A3" s="11" t="s">
        <v>7</v>
      </c>
      <c r="B3" s="2"/>
      <c r="C3" s="3"/>
      <c r="D3" s="3"/>
      <c r="E3" s="5"/>
      <c r="F3" s="61"/>
      <c r="G3" s="13"/>
    </row>
    <row r="4" spans="1:9" s="1" customFormat="1" ht="30.6" x14ac:dyDescent="0.2">
      <c r="A4" s="8" t="s">
        <v>2</v>
      </c>
      <c r="B4" s="8" t="s">
        <v>0</v>
      </c>
      <c r="C4" s="17" t="s">
        <v>864</v>
      </c>
      <c r="D4" s="17" t="s">
        <v>1</v>
      </c>
      <c r="E4" s="52" t="s">
        <v>6</v>
      </c>
      <c r="F4" s="15" t="s">
        <v>3</v>
      </c>
      <c r="G4" s="15" t="s">
        <v>5</v>
      </c>
    </row>
    <row r="5" spans="1:9" x14ac:dyDescent="0.2">
      <c r="A5" s="21" t="s">
        <v>31</v>
      </c>
      <c r="B5" s="22"/>
      <c r="C5" s="22"/>
      <c r="D5" s="22"/>
      <c r="E5" s="24"/>
      <c r="F5" s="25"/>
      <c r="G5" s="24"/>
    </row>
    <row r="6" spans="1:9" x14ac:dyDescent="0.2">
      <c r="A6" s="26" t="s">
        <v>32</v>
      </c>
      <c r="B6" s="27"/>
      <c r="C6" s="27"/>
      <c r="D6" s="27"/>
      <c r="E6" s="29"/>
      <c r="F6" s="30"/>
      <c r="G6" s="29"/>
    </row>
    <row r="7" spans="1:9" x14ac:dyDescent="0.2">
      <c r="A7" s="27" t="s">
        <v>865</v>
      </c>
      <c r="B7" s="27" t="s">
        <v>866</v>
      </c>
      <c r="C7" s="27" t="s">
        <v>82</v>
      </c>
      <c r="D7" s="31">
        <v>500</v>
      </c>
      <c r="E7" s="29">
        <v>5469.8149999999996</v>
      </c>
      <c r="F7" s="30">
        <v>3.553982600096</v>
      </c>
      <c r="G7" s="29">
        <v>6.75</v>
      </c>
    </row>
    <row r="8" spans="1:9" x14ac:dyDescent="0.2">
      <c r="A8" s="27" t="s">
        <v>867</v>
      </c>
      <c r="B8" s="27" t="s">
        <v>868</v>
      </c>
      <c r="C8" s="27" t="s">
        <v>82</v>
      </c>
      <c r="D8" s="31">
        <v>50</v>
      </c>
      <c r="E8" s="29">
        <v>538.11241099999995</v>
      </c>
      <c r="F8" s="30">
        <v>0.349635617582991</v>
      </c>
      <c r="G8" s="29">
        <v>6.5602</v>
      </c>
    </row>
    <row r="9" spans="1:9" x14ac:dyDescent="0.2">
      <c r="A9" s="26" t="s">
        <v>33</v>
      </c>
      <c r="B9" s="26"/>
      <c r="C9" s="26"/>
      <c r="D9" s="26"/>
      <c r="E9" s="33">
        <f>SUM(E6:E8)</f>
        <v>6007.9274109999997</v>
      </c>
      <c r="F9" s="34">
        <f>SUM(F6:F8)</f>
        <v>3.9036182176789911</v>
      </c>
      <c r="G9" s="33"/>
      <c r="H9" s="18"/>
      <c r="I9" s="18"/>
    </row>
    <row r="10" spans="1:9" x14ac:dyDescent="0.2">
      <c r="A10" s="27"/>
      <c r="B10" s="27"/>
      <c r="C10" s="27"/>
      <c r="D10" s="27"/>
      <c r="E10" s="29"/>
      <c r="F10" s="30"/>
      <c r="G10" s="29"/>
    </row>
    <row r="11" spans="1:9" x14ac:dyDescent="0.2">
      <c r="A11" s="26" t="s">
        <v>48</v>
      </c>
      <c r="B11" s="27"/>
      <c r="C11" s="27"/>
      <c r="D11" s="27"/>
      <c r="E11" s="29"/>
      <c r="F11" s="30"/>
      <c r="G11" s="29"/>
    </row>
    <row r="12" spans="1:9" x14ac:dyDescent="0.2">
      <c r="A12" s="26" t="s">
        <v>49</v>
      </c>
      <c r="B12" s="27"/>
      <c r="C12" s="27"/>
      <c r="D12" s="27"/>
      <c r="E12" s="29"/>
      <c r="F12" s="30"/>
      <c r="G12" s="29"/>
    </row>
    <row r="13" spans="1:9" x14ac:dyDescent="0.2">
      <c r="A13" s="27" t="s">
        <v>869</v>
      </c>
      <c r="B13" s="27" t="s">
        <v>870</v>
      </c>
      <c r="C13" s="27" t="s">
        <v>871</v>
      </c>
      <c r="D13" s="31">
        <v>1400</v>
      </c>
      <c r="E13" s="29">
        <v>6958.9170000000004</v>
      </c>
      <c r="F13" s="30">
        <v>4.5215185401174001</v>
      </c>
      <c r="G13" s="29">
        <v>6.7343999999999999</v>
      </c>
    </row>
    <row r="14" spans="1:9" x14ac:dyDescent="0.2">
      <c r="A14" s="27" t="s">
        <v>872</v>
      </c>
      <c r="B14" s="27" t="s">
        <v>873</v>
      </c>
      <c r="C14" s="27" t="s">
        <v>50</v>
      </c>
      <c r="D14" s="31">
        <v>1000</v>
      </c>
      <c r="E14" s="29">
        <v>4994.0950000000003</v>
      </c>
      <c r="F14" s="30">
        <v>3.2448861128258302</v>
      </c>
      <c r="G14" s="29">
        <v>6.1680000000000001</v>
      </c>
    </row>
    <row r="15" spans="1:9" x14ac:dyDescent="0.2">
      <c r="A15" s="27" t="s">
        <v>874</v>
      </c>
      <c r="B15" s="27" t="s">
        <v>875</v>
      </c>
      <c r="C15" s="27" t="s">
        <v>50</v>
      </c>
      <c r="D15" s="31">
        <v>1000</v>
      </c>
      <c r="E15" s="29">
        <v>4982.665</v>
      </c>
      <c r="F15" s="30">
        <v>3.2374595323804001</v>
      </c>
      <c r="G15" s="29">
        <v>6.3502000000000001</v>
      </c>
    </row>
    <row r="16" spans="1:9" x14ac:dyDescent="0.2">
      <c r="A16" s="27" t="s">
        <v>876</v>
      </c>
      <c r="B16" s="27" t="s">
        <v>877</v>
      </c>
      <c r="C16" s="27" t="s">
        <v>50</v>
      </c>
      <c r="D16" s="31">
        <v>1000</v>
      </c>
      <c r="E16" s="29">
        <v>4956.82</v>
      </c>
      <c r="F16" s="30">
        <v>3.2206668839454098</v>
      </c>
      <c r="G16" s="29">
        <v>6.7651000000000003</v>
      </c>
    </row>
    <row r="17" spans="1:9" x14ac:dyDescent="0.2">
      <c r="A17" s="27" t="s">
        <v>878</v>
      </c>
      <c r="B17" s="27" t="s">
        <v>879</v>
      </c>
      <c r="C17" s="27" t="s">
        <v>51</v>
      </c>
      <c r="D17" s="31">
        <v>1000</v>
      </c>
      <c r="E17" s="29">
        <v>4935.2950000000001</v>
      </c>
      <c r="F17" s="30">
        <v>3.2066811320567101</v>
      </c>
      <c r="G17" s="29">
        <v>6.74</v>
      </c>
    </row>
    <row r="18" spans="1:9" x14ac:dyDescent="0.2">
      <c r="A18" s="27" t="s">
        <v>880</v>
      </c>
      <c r="B18" s="27" t="s">
        <v>881</v>
      </c>
      <c r="C18" s="27" t="s">
        <v>52</v>
      </c>
      <c r="D18" s="31">
        <v>1000</v>
      </c>
      <c r="E18" s="29">
        <v>4921.2650000000003</v>
      </c>
      <c r="F18" s="30">
        <v>3.1975652157269399</v>
      </c>
      <c r="G18" s="29">
        <v>6.87</v>
      </c>
    </row>
    <row r="19" spans="1:9" x14ac:dyDescent="0.2">
      <c r="A19" s="27" t="s">
        <v>882</v>
      </c>
      <c r="B19" s="27" t="s">
        <v>883</v>
      </c>
      <c r="C19" s="27" t="s">
        <v>50</v>
      </c>
      <c r="D19" s="31">
        <v>500</v>
      </c>
      <c r="E19" s="29">
        <v>2469.4025000000001</v>
      </c>
      <c r="F19" s="30">
        <v>1.60448086775029</v>
      </c>
      <c r="G19" s="29">
        <v>6.7500999999999998</v>
      </c>
    </row>
    <row r="20" spans="1:9" x14ac:dyDescent="0.2">
      <c r="A20" s="26" t="s">
        <v>33</v>
      </c>
      <c r="B20" s="26"/>
      <c r="C20" s="26"/>
      <c r="D20" s="26"/>
      <c r="E20" s="33">
        <f>SUM(E12:E19)</f>
        <v>34218.459499999997</v>
      </c>
      <c r="F20" s="34">
        <f>SUM(F12:F19)</f>
        <v>22.233258284802979</v>
      </c>
      <c r="G20" s="33"/>
      <c r="H20" s="18"/>
      <c r="I20" s="18"/>
    </row>
    <row r="21" spans="1:9" x14ac:dyDescent="0.2">
      <c r="A21" s="27"/>
      <c r="B21" s="27"/>
      <c r="C21" s="27"/>
      <c r="D21" s="27"/>
      <c r="E21" s="29"/>
      <c r="F21" s="30"/>
      <c r="G21" s="29"/>
    </row>
    <row r="22" spans="1:9" x14ac:dyDescent="0.2">
      <c r="A22" s="26" t="s">
        <v>55</v>
      </c>
      <c r="B22" s="27"/>
      <c r="C22" s="27"/>
      <c r="D22" s="27"/>
      <c r="E22" s="29"/>
      <c r="F22" s="30"/>
      <c r="G22" s="29"/>
    </row>
    <row r="23" spans="1:9" x14ac:dyDescent="0.2">
      <c r="A23" s="27" t="s">
        <v>884</v>
      </c>
      <c r="B23" s="27" t="s">
        <v>885</v>
      </c>
      <c r="C23" s="27" t="s">
        <v>52</v>
      </c>
      <c r="D23" s="31">
        <v>1500</v>
      </c>
      <c r="E23" s="29">
        <v>7498.7849999999999</v>
      </c>
      <c r="F23" s="30">
        <v>4.8722948421218701</v>
      </c>
      <c r="G23" s="29">
        <v>5.9139999999999997</v>
      </c>
    </row>
    <row r="24" spans="1:9" x14ac:dyDescent="0.2">
      <c r="A24" s="27" t="s">
        <v>886</v>
      </c>
      <c r="B24" s="27" t="s">
        <v>887</v>
      </c>
      <c r="C24" s="27" t="s">
        <v>52</v>
      </c>
      <c r="D24" s="31">
        <v>1400</v>
      </c>
      <c r="E24" s="29">
        <v>6957.9440000000004</v>
      </c>
      <c r="F24" s="30">
        <v>4.5208863386499099</v>
      </c>
      <c r="G24" s="29">
        <v>6.8948999999999998</v>
      </c>
    </row>
    <row r="25" spans="1:9" x14ac:dyDescent="0.2">
      <c r="A25" s="27" t="s">
        <v>888</v>
      </c>
      <c r="B25" s="27" t="s">
        <v>889</v>
      </c>
      <c r="C25" s="27" t="s">
        <v>871</v>
      </c>
      <c r="D25" s="31">
        <v>1000</v>
      </c>
      <c r="E25" s="29">
        <v>4946.2049999999999</v>
      </c>
      <c r="F25" s="30">
        <v>3.2137698453252699</v>
      </c>
      <c r="G25" s="29">
        <v>6.9648000000000003</v>
      </c>
    </row>
    <row r="26" spans="1:9" x14ac:dyDescent="0.2">
      <c r="A26" s="27" t="s">
        <v>890</v>
      </c>
      <c r="B26" s="27" t="s">
        <v>891</v>
      </c>
      <c r="C26" s="27" t="s">
        <v>50</v>
      </c>
      <c r="D26" s="31">
        <v>1000</v>
      </c>
      <c r="E26" s="29">
        <v>4932.2550000000001</v>
      </c>
      <c r="F26" s="30">
        <v>3.2047059085611602</v>
      </c>
      <c r="G26" s="29">
        <v>6.7750000000000004</v>
      </c>
    </row>
    <row r="27" spans="1:9" x14ac:dyDescent="0.2">
      <c r="A27" s="27" t="s">
        <v>892</v>
      </c>
      <c r="B27" s="27" t="s">
        <v>893</v>
      </c>
      <c r="C27" s="27" t="s">
        <v>871</v>
      </c>
      <c r="D27" s="31">
        <v>1000</v>
      </c>
      <c r="E27" s="29">
        <v>4931.6049999999996</v>
      </c>
      <c r="F27" s="30">
        <v>3.2042835745900802</v>
      </c>
      <c r="G27" s="29">
        <v>7.13</v>
      </c>
    </row>
    <row r="28" spans="1:9" x14ac:dyDescent="0.2">
      <c r="A28" s="27" t="s">
        <v>894</v>
      </c>
      <c r="B28" s="27" t="s">
        <v>895</v>
      </c>
      <c r="C28" s="27" t="s">
        <v>50</v>
      </c>
      <c r="D28" s="31">
        <v>1000</v>
      </c>
      <c r="E28" s="29">
        <v>4917.74</v>
      </c>
      <c r="F28" s="30">
        <v>3.1952748661145001</v>
      </c>
      <c r="G28" s="29">
        <v>6.86</v>
      </c>
    </row>
    <row r="29" spans="1:9" x14ac:dyDescent="0.2">
      <c r="A29" s="27" t="s">
        <v>896</v>
      </c>
      <c r="B29" s="27" t="s">
        <v>897</v>
      </c>
      <c r="C29" s="27" t="s">
        <v>51</v>
      </c>
      <c r="D29" s="31">
        <v>800</v>
      </c>
      <c r="E29" s="29">
        <v>3992.12</v>
      </c>
      <c r="F29" s="30">
        <v>2.59385829639489</v>
      </c>
      <c r="G29" s="29">
        <v>6.5496999999999996</v>
      </c>
    </row>
    <row r="30" spans="1:9" x14ac:dyDescent="0.2">
      <c r="A30" s="27" t="s">
        <v>898</v>
      </c>
      <c r="B30" s="27" t="s">
        <v>899</v>
      </c>
      <c r="C30" s="27" t="s">
        <v>50</v>
      </c>
      <c r="D30" s="31">
        <v>800</v>
      </c>
      <c r="E30" s="29">
        <v>3983.8</v>
      </c>
      <c r="F30" s="30">
        <v>2.58845242156498</v>
      </c>
      <c r="G30" s="29">
        <v>6.7474999999999996</v>
      </c>
    </row>
    <row r="31" spans="1:9" x14ac:dyDescent="0.2">
      <c r="A31" s="27" t="s">
        <v>900</v>
      </c>
      <c r="B31" s="27" t="s">
        <v>901</v>
      </c>
      <c r="C31" s="27" t="s">
        <v>50</v>
      </c>
      <c r="D31" s="31">
        <v>800</v>
      </c>
      <c r="E31" s="29">
        <v>3966.8679999999999</v>
      </c>
      <c r="F31" s="30">
        <v>2.57745094649044</v>
      </c>
      <c r="G31" s="29">
        <v>7.0900999999999996</v>
      </c>
    </row>
    <row r="32" spans="1:9" x14ac:dyDescent="0.2">
      <c r="A32" s="27" t="s">
        <v>902</v>
      </c>
      <c r="B32" s="27" t="s">
        <v>903</v>
      </c>
      <c r="C32" s="27" t="s">
        <v>50</v>
      </c>
      <c r="D32" s="31">
        <v>700</v>
      </c>
      <c r="E32" s="29">
        <v>3471.4960000000001</v>
      </c>
      <c r="F32" s="30">
        <v>2.2555856789128801</v>
      </c>
      <c r="G32" s="29">
        <v>6.9696999999999996</v>
      </c>
    </row>
    <row r="33" spans="1:9" x14ac:dyDescent="0.2">
      <c r="A33" s="27" t="s">
        <v>904</v>
      </c>
      <c r="B33" s="27" t="s">
        <v>905</v>
      </c>
      <c r="C33" s="27" t="s">
        <v>871</v>
      </c>
      <c r="D33" s="31">
        <v>500</v>
      </c>
      <c r="E33" s="29">
        <v>2494.0549999999998</v>
      </c>
      <c r="F33" s="30">
        <v>1.62049869578449</v>
      </c>
      <c r="G33" s="29">
        <v>6.2145999999999999</v>
      </c>
    </row>
    <row r="34" spans="1:9" x14ac:dyDescent="0.2">
      <c r="A34" s="27" t="s">
        <v>906</v>
      </c>
      <c r="B34" s="27" t="s">
        <v>907</v>
      </c>
      <c r="C34" s="27" t="s">
        <v>50</v>
      </c>
      <c r="D34" s="31">
        <v>500</v>
      </c>
      <c r="E34" s="29">
        <v>2460.7649999999999</v>
      </c>
      <c r="F34" s="30">
        <v>1.5988686990191101</v>
      </c>
      <c r="G34" s="29">
        <v>7.1849999999999996</v>
      </c>
    </row>
    <row r="35" spans="1:9" x14ac:dyDescent="0.2">
      <c r="A35" s="26" t="s">
        <v>33</v>
      </c>
      <c r="B35" s="26"/>
      <c r="C35" s="26"/>
      <c r="D35" s="26"/>
      <c r="E35" s="33">
        <f>SUM(E22:E34)</f>
        <v>54553.638000000006</v>
      </c>
      <c r="F35" s="34">
        <f>SUM(F22:F34)</f>
        <v>35.445930113529577</v>
      </c>
      <c r="G35" s="33"/>
      <c r="H35" s="18"/>
      <c r="I35" s="18"/>
    </row>
    <row r="36" spans="1:9" x14ac:dyDescent="0.2">
      <c r="A36" s="27"/>
      <c r="B36" s="27"/>
      <c r="C36" s="27"/>
      <c r="D36" s="27"/>
      <c r="E36" s="29"/>
      <c r="F36" s="30"/>
      <c r="G36" s="29"/>
    </row>
    <row r="37" spans="1:9" x14ac:dyDescent="0.2">
      <c r="A37" s="26" t="s">
        <v>908</v>
      </c>
      <c r="B37" s="27"/>
      <c r="C37" s="27"/>
      <c r="D37" s="27"/>
      <c r="E37" s="29"/>
      <c r="F37" s="30"/>
      <c r="G37" s="29"/>
    </row>
    <row r="38" spans="1:9" x14ac:dyDescent="0.2">
      <c r="A38" s="27" t="s">
        <v>909</v>
      </c>
      <c r="B38" s="27" t="s">
        <v>910</v>
      </c>
      <c r="C38" s="27" t="s">
        <v>59</v>
      </c>
      <c r="D38" s="31">
        <v>10000000</v>
      </c>
      <c r="E38" s="29">
        <v>9988.83</v>
      </c>
      <c r="F38" s="30">
        <v>6.4901880621770403</v>
      </c>
      <c r="G38" s="29">
        <v>5.8308999999999997</v>
      </c>
    </row>
    <row r="39" spans="1:9" x14ac:dyDescent="0.2">
      <c r="A39" s="27" t="s">
        <v>911</v>
      </c>
      <c r="B39" s="27" t="s">
        <v>912</v>
      </c>
      <c r="C39" s="27" t="s">
        <v>59</v>
      </c>
      <c r="D39" s="31">
        <v>5000000</v>
      </c>
      <c r="E39" s="29">
        <v>4964.7550000000001</v>
      </c>
      <c r="F39" s="30">
        <v>3.22582260711552</v>
      </c>
      <c r="G39" s="29">
        <v>6.1698000000000004</v>
      </c>
    </row>
    <row r="40" spans="1:9" x14ac:dyDescent="0.2">
      <c r="A40" s="27" t="s">
        <v>913</v>
      </c>
      <c r="B40" s="27" t="s">
        <v>914</v>
      </c>
      <c r="C40" s="27" t="s">
        <v>59</v>
      </c>
      <c r="D40" s="31">
        <v>5000000</v>
      </c>
      <c r="E40" s="29">
        <v>4958.8100000000004</v>
      </c>
      <c r="F40" s="30">
        <v>3.2219598756415002</v>
      </c>
      <c r="G40" s="29">
        <v>6.1878000000000002</v>
      </c>
    </row>
    <row r="41" spans="1:9" x14ac:dyDescent="0.2">
      <c r="A41" s="27" t="s">
        <v>915</v>
      </c>
      <c r="B41" s="27" t="s">
        <v>916</v>
      </c>
      <c r="C41" s="27" t="s">
        <v>59</v>
      </c>
      <c r="D41" s="31">
        <v>2500000</v>
      </c>
      <c r="E41" s="29">
        <v>2475.9299999999998</v>
      </c>
      <c r="F41" s="30">
        <v>1.6087220754368601</v>
      </c>
      <c r="G41" s="29">
        <v>6.2252000000000001</v>
      </c>
    </row>
    <row r="42" spans="1:9" x14ac:dyDescent="0.2">
      <c r="A42" s="26" t="s">
        <v>33</v>
      </c>
      <c r="B42" s="26"/>
      <c r="C42" s="26"/>
      <c r="D42" s="26"/>
      <c r="E42" s="33">
        <f>SUM(E37:E41)</f>
        <v>22388.325000000001</v>
      </c>
      <c r="F42" s="34">
        <f>SUM(F37:F41)</f>
        <v>14.546692620370921</v>
      </c>
      <c r="G42" s="33"/>
      <c r="H42" s="18"/>
      <c r="I42" s="18"/>
    </row>
    <row r="43" spans="1:9" x14ac:dyDescent="0.2">
      <c r="A43" s="27"/>
      <c r="B43" s="27"/>
      <c r="C43" s="27"/>
      <c r="D43" s="27"/>
      <c r="E43" s="29"/>
      <c r="F43" s="30"/>
      <c r="G43" s="29"/>
    </row>
    <row r="44" spans="1:9" x14ac:dyDescent="0.2">
      <c r="A44" s="26" t="s">
        <v>35</v>
      </c>
      <c r="B44" s="26"/>
      <c r="C44" s="26"/>
      <c r="D44" s="26"/>
      <c r="E44" s="33">
        <f>E9+E20+E35+E42</f>
        <v>117168.349911</v>
      </c>
      <c r="F44" s="34">
        <f>F9+F20+F35+F42</f>
        <v>76.129499236382472</v>
      </c>
      <c r="G44" s="33"/>
      <c r="H44" s="18"/>
      <c r="I44" s="18"/>
    </row>
    <row r="45" spans="1:9" x14ac:dyDescent="0.2">
      <c r="A45" s="26"/>
      <c r="B45" s="26"/>
      <c r="C45" s="26"/>
      <c r="D45" s="26"/>
      <c r="E45" s="33"/>
      <c r="F45" s="34"/>
      <c r="G45" s="33"/>
      <c r="H45" s="18"/>
      <c r="I45" s="18"/>
    </row>
    <row r="46" spans="1:9" x14ac:dyDescent="0.2">
      <c r="A46" s="26" t="s">
        <v>37</v>
      </c>
      <c r="B46" s="26"/>
      <c r="C46" s="26"/>
      <c r="D46" s="26"/>
      <c r="E46" s="33">
        <f>E48-(E9+E20+E35+E42)</f>
        <v>36738.284292900003</v>
      </c>
      <c r="F46" s="34">
        <f>F48-(F9+F20+F35+F42)</f>
        <v>23.870500763617528</v>
      </c>
      <c r="G46" s="33"/>
      <c r="H46" s="18"/>
      <c r="I46" s="18"/>
    </row>
    <row r="47" spans="1:9" x14ac:dyDescent="0.2">
      <c r="A47" s="26"/>
      <c r="B47" s="26"/>
      <c r="C47" s="26"/>
      <c r="D47" s="26"/>
      <c r="E47" s="33"/>
      <c r="F47" s="34"/>
      <c r="G47" s="33"/>
      <c r="H47" s="18"/>
      <c r="I47" s="18"/>
    </row>
    <row r="48" spans="1:9" x14ac:dyDescent="0.2">
      <c r="A48" s="35" t="s">
        <v>36</v>
      </c>
      <c r="B48" s="35"/>
      <c r="C48" s="35"/>
      <c r="D48" s="35"/>
      <c r="E48" s="37">
        <v>153906.6342039</v>
      </c>
      <c r="F48" s="38">
        <v>100</v>
      </c>
      <c r="G48" s="37"/>
      <c r="H48" s="18"/>
      <c r="I48" s="18"/>
    </row>
    <row r="50" spans="1:4" x14ac:dyDescent="0.2">
      <c r="A50" s="18" t="s">
        <v>60</v>
      </c>
    </row>
    <row r="51" spans="1:4" x14ac:dyDescent="0.2">
      <c r="A51" s="18" t="s">
        <v>38</v>
      </c>
    </row>
    <row r="53" spans="1:4" x14ac:dyDescent="0.2">
      <c r="A53" s="18" t="s">
        <v>39</v>
      </c>
    </row>
    <row r="54" spans="1:4" x14ac:dyDescent="0.2">
      <c r="A54" s="18" t="s">
        <v>40</v>
      </c>
    </row>
    <row r="55" spans="1:4" x14ac:dyDescent="0.2">
      <c r="A55" s="18" t="s">
        <v>41</v>
      </c>
      <c r="B55" s="18"/>
      <c r="C55" s="39" t="s">
        <v>43</v>
      </c>
      <c r="D55" s="18" t="s">
        <v>42</v>
      </c>
    </row>
    <row r="56" spans="1:4" x14ac:dyDescent="0.2">
      <c r="A56" s="9" t="s">
        <v>917</v>
      </c>
      <c r="C56" s="40">
        <v>4911.1324999999997</v>
      </c>
      <c r="D56" s="40">
        <v>5028.8572999999997</v>
      </c>
    </row>
    <row r="57" spans="1:4" x14ac:dyDescent="0.2">
      <c r="A57" s="9" t="s">
        <v>918</v>
      </c>
      <c r="C57" s="40">
        <v>1509.62</v>
      </c>
      <c r="D57" s="40">
        <v>1509.5581999999999</v>
      </c>
    </row>
    <row r="58" spans="1:4" x14ac:dyDescent="0.2">
      <c r="A58" s="9" t="s">
        <v>919</v>
      </c>
      <c r="C58" s="40">
        <v>1244.5709999999999</v>
      </c>
      <c r="D58" s="40">
        <v>1244.9414999999999</v>
      </c>
    </row>
    <row r="59" spans="1:4" x14ac:dyDescent="0.2">
      <c r="A59" s="9" t="s">
        <v>920</v>
      </c>
      <c r="C59" s="40">
        <v>1000</v>
      </c>
      <c r="D59" s="40">
        <v>1000</v>
      </c>
    </row>
    <row r="60" spans="1:4" x14ac:dyDescent="0.2">
      <c r="A60" s="9" t="s">
        <v>921</v>
      </c>
      <c r="C60" s="40">
        <v>1054.9662000000001</v>
      </c>
      <c r="D60" s="40">
        <v>1055.287</v>
      </c>
    </row>
    <row r="61" spans="1:4" x14ac:dyDescent="0.2">
      <c r="A61" s="9" t="s">
        <v>922</v>
      </c>
      <c r="C61" s="40">
        <v>3199.1269000000002</v>
      </c>
      <c r="D61" s="40">
        <v>3286.5963000000002</v>
      </c>
    </row>
    <row r="62" spans="1:4" x14ac:dyDescent="0.2">
      <c r="A62" s="9" t="s">
        <v>923</v>
      </c>
      <c r="C62" s="40">
        <v>1000</v>
      </c>
      <c r="D62" s="40">
        <v>1000</v>
      </c>
    </row>
    <row r="63" spans="1:4" x14ac:dyDescent="0.2">
      <c r="A63" s="9" t="s">
        <v>924</v>
      </c>
      <c r="C63" s="40">
        <v>1022.1863</v>
      </c>
      <c r="D63" s="40">
        <v>1022.5086</v>
      </c>
    </row>
    <row r="64" spans="1:4" x14ac:dyDescent="0.2">
      <c r="A64" s="9" t="s">
        <v>925</v>
      </c>
      <c r="C64" s="40">
        <v>3218.4901</v>
      </c>
      <c r="D64" s="40">
        <v>3307.7658000000001</v>
      </c>
    </row>
    <row r="65" spans="1:4" x14ac:dyDescent="0.2">
      <c r="A65" s="9" t="s">
        <v>926</v>
      </c>
      <c r="C65" s="40">
        <v>1001.7365</v>
      </c>
      <c r="D65" s="40">
        <v>1001.7308</v>
      </c>
    </row>
    <row r="66" spans="1:4" x14ac:dyDescent="0.2">
      <c r="A66" s="9" t="s">
        <v>927</v>
      </c>
      <c r="C66" s="40">
        <v>1021.655</v>
      </c>
      <c r="D66" s="40">
        <v>1021.9791</v>
      </c>
    </row>
    <row r="67" spans="1:4" x14ac:dyDescent="0.2">
      <c r="A67" s="9" t="s">
        <v>928</v>
      </c>
      <c r="C67" s="40">
        <v>13.586399999999999</v>
      </c>
      <c r="D67" s="40">
        <v>13.9628</v>
      </c>
    </row>
    <row r="68" spans="1:4" x14ac:dyDescent="0.2">
      <c r="A68" s="9" t="s">
        <v>929</v>
      </c>
      <c r="C68" s="40">
        <v>13.586399999999999</v>
      </c>
      <c r="D68" s="40">
        <v>13.9628</v>
      </c>
    </row>
    <row r="69" spans="1:4" x14ac:dyDescent="0.2">
      <c r="A69" s="9" t="s">
        <v>930</v>
      </c>
      <c r="C69" s="40">
        <v>10</v>
      </c>
      <c r="D69" s="40">
        <v>10</v>
      </c>
    </row>
    <row r="70" spans="1:4" x14ac:dyDescent="0.2">
      <c r="A70" s="9" t="s">
        <v>931</v>
      </c>
      <c r="C70" s="40">
        <v>10</v>
      </c>
      <c r="D70" s="40">
        <v>10</v>
      </c>
    </row>
    <row r="72" spans="1:4" x14ac:dyDescent="0.2">
      <c r="A72" s="18" t="s">
        <v>45</v>
      </c>
    </row>
    <row r="73" spans="1:4" x14ac:dyDescent="0.2">
      <c r="A73" s="85" t="s">
        <v>61</v>
      </c>
      <c r="B73" s="86"/>
      <c r="C73" s="43" t="s">
        <v>62</v>
      </c>
    </row>
    <row r="74" spans="1:4" x14ac:dyDescent="0.2">
      <c r="A74" s="81" t="s">
        <v>918</v>
      </c>
      <c r="B74" s="82"/>
      <c r="C74" s="44">
        <v>35.824161799999999</v>
      </c>
    </row>
    <row r="75" spans="1:4" x14ac:dyDescent="0.2">
      <c r="A75" s="81" t="s">
        <v>919</v>
      </c>
      <c r="B75" s="82"/>
      <c r="C75" s="44">
        <v>29.11845838</v>
      </c>
    </row>
    <row r="76" spans="1:4" x14ac:dyDescent="0.2">
      <c r="A76" s="81" t="s">
        <v>920</v>
      </c>
      <c r="B76" s="82"/>
      <c r="C76" s="44">
        <v>24.943529430000002</v>
      </c>
    </row>
    <row r="77" spans="1:4" x14ac:dyDescent="0.2">
      <c r="A77" s="81" t="s">
        <v>921</v>
      </c>
      <c r="B77" s="82"/>
      <c r="C77" s="44">
        <v>26.05875983</v>
      </c>
    </row>
    <row r="78" spans="1:4" x14ac:dyDescent="0.2">
      <c r="A78" s="81" t="s">
        <v>923</v>
      </c>
      <c r="B78" s="82"/>
      <c r="C78" s="44">
        <v>26.961935929999999</v>
      </c>
    </row>
    <row r="79" spans="1:4" x14ac:dyDescent="0.2">
      <c r="A79" s="81" t="s">
        <v>924</v>
      </c>
      <c r="B79" s="82"/>
      <c r="C79" s="44">
        <v>27.255685369999998</v>
      </c>
    </row>
    <row r="80" spans="1:4" x14ac:dyDescent="0.2">
      <c r="A80" s="81" t="s">
        <v>926</v>
      </c>
      <c r="B80" s="82"/>
      <c r="C80" s="44">
        <v>27.368312580000001</v>
      </c>
    </row>
    <row r="81" spans="1:5" x14ac:dyDescent="0.2">
      <c r="A81" s="81" t="s">
        <v>927</v>
      </c>
      <c r="B81" s="82"/>
      <c r="C81" s="44">
        <v>27.60610148</v>
      </c>
    </row>
    <row r="82" spans="1:5" x14ac:dyDescent="0.2">
      <c r="A82" s="9" t="s">
        <v>63</v>
      </c>
    </row>
    <row r="83" spans="1:5" x14ac:dyDescent="0.2">
      <c r="A83" s="9" t="s">
        <v>44</v>
      </c>
    </row>
    <row r="85" spans="1:5" x14ac:dyDescent="0.2">
      <c r="A85" s="18" t="s">
        <v>932</v>
      </c>
      <c r="D85" s="42">
        <v>8.50859701259256E-2</v>
      </c>
      <c r="E85" s="13" t="s">
        <v>47</v>
      </c>
    </row>
    <row r="87" spans="1:5" x14ac:dyDescent="0.2">
      <c r="A87" s="18" t="s">
        <v>848</v>
      </c>
      <c r="D87" s="39" t="s">
        <v>46</v>
      </c>
    </row>
    <row r="89" spans="1:5" x14ac:dyDescent="0.2">
      <c r="A89" s="18" t="s">
        <v>933</v>
      </c>
    </row>
    <row r="91" spans="1:5" x14ac:dyDescent="0.2">
      <c r="A91" s="47" t="s">
        <v>808</v>
      </c>
    </row>
    <row r="92" spans="1:5" x14ac:dyDescent="0.2">
      <c r="A92" s="49"/>
    </row>
    <row r="93" spans="1:5" x14ac:dyDescent="0.2">
      <c r="A93" s="49"/>
    </row>
    <row r="94" spans="1:5" x14ac:dyDescent="0.2">
      <c r="A94" s="49"/>
    </row>
    <row r="95" spans="1:5" x14ac:dyDescent="0.2">
      <c r="A95" s="49"/>
    </row>
    <row r="96" spans="1:5" x14ac:dyDescent="0.2">
      <c r="A96" s="49"/>
    </row>
    <row r="97" spans="1:1" x14ac:dyDescent="0.2">
      <c r="A97" s="49"/>
    </row>
    <row r="98" spans="1:1" x14ac:dyDescent="0.2">
      <c r="A98" s="49"/>
    </row>
    <row r="99" spans="1:1" x14ac:dyDescent="0.2">
      <c r="A99" s="49"/>
    </row>
    <row r="100" spans="1:1" x14ac:dyDescent="0.2">
      <c r="A100" s="49"/>
    </row>
    <row r="101" spans="1:1" x14ac:dyDescent="0.2">
      <c r="A101" s="49"/>
    </row>
    <row r="102" spans="1:1" x14ac:dyDescent="0.2">
      <c r="A102" s="49"/>
    </row>
    <row r="103" spans="1:1" x14ac:dyDescent="0.2">
      <c r="A103" s="49"/>
    </row>
    <row r="104" spans="1:1" x14ac:dyDescent="0.2">
      <c r="A104" s="49"/>
    </row>
    <row r="105" spans="1:1" x14ac:dyDescent="0.2">
      <c r="A105" s="47" t="s">
        <v>934</v>
      </c>
    </row>
    <row r="106" spans="1:1" x14ac:dyDescent="0.2">
      <c r="A106" s="49"/>
    </row>
    <row r="107" spans="1:1" x14ac:dyDescent="0.2">
      <c r="A107" s="47" t="s">
        <v>935</v>
      </c>
    </row>
    <row r="108" spans="1:1" x14ac:dyDescent="0.2">
      <c r="A108" s="49"/>
    </row>
    <row r="109" spans="1:1" x14ac:dyDescent="0.2">
      <c r="A109" s="49"/>
    </row>
    <row r="110" spans="1:1" x14ac:dyDescent="0.2">
      <c r="A110" s="49"/>
    </row>
    <row r="111" spans="1:1" x14ac:dyDescent="0.2">
      <c r="A111" s="49"/>
    </row>
    <row r="112" spans="1:1" x14ac:dyDescent="0.2">
      <c r="A112" s="49"/>
    </row>
    <row r="113" spans="1:1" x14ac:dyDescent="0.2">
      <c r="A113" s="49"/>
    </row>
    <row r="114" spans="1:1" x14ac:dyDescent="0.2">
      <c r="A114" s="49"/>
    </row>
    <row r="115" spans="1:1" x14ac:dyDescent="0.2">
      <c r="A115" s="49"/>
    </row>
    <row r="116" spans="1:1" x14ac:dyDescent="0.2">
      <c r="A116" s="49"/>
    </row>
    <row r="117" spans="1:1" x14ac:dyDescent="0.2">
      <c r="A117" s="49"/>
    </row>
    <row r="118" spans="1:1" x14ac:dyDescent="0.2">
      <c r="A118" s="49"/>
    </row>
    <row r="119" spans="1:1" x14ac:dyDescent="0.2">
      <c r="A119" s="49"/>
    </row>
    <row r="120" spans="1:1" x14ac:dyDescent="0.2">
      <c r="A120" s="49"/>
    </row>
    <row r="122" spans="1:1" x14ac:dyDescent="0.2">
      <c r="A122" s="47" t="s">
        <v>936</v>
      </c>
    </row>
    <row r="123" spans="1:1" x14ac:dyDescent="0.2">
      <c r="A123" s="49"/>
    </row>
    <row r="124" spans="1:1" x14ac:dyDescent="0.2">
      <c r="A124" s="47" t="s">
        <v>937</v>
      </c>
    </row>
    <row r="125" spans="1:1" x14ac:dyDescent="0.2">
      <c r="A125" s="49"/>
    </row>
    <row r="126" spans="1:1" x14ac:dyDescent="0.2">
      <c r="A126" s="49"/>
    </row>
    <row r="127" spans="1:1" x14ac:dyDescent="0.2">
      <c r="A127" s="49"/>
    </row>
    <row r="128" spans="1:1" x14ac:dyDescent="0.2">
      <c r="A128" s="49"/>
    </row>
    <row r="129" spans="1:1" x14ac:dyDescent="0.2">
      <c r="A129" s="49"/>
    </row>
    <row r="130" spans="1:1" x14ac:dyDescent="0.2">
      <c r="A130" s="49"/>
    </row>
    <row r="131" spans="1:1" x14ac:dyDescent="0.2">
      <c r="A131" s="49"/>
    </row>
    <row r="132" spans="1:1" x14ac:dyDescent="0.2">
      <c r="A132" s="49"/>
    </row>
    <row r="133" spans="1:1" x14ac:dyDescent="0.2">
      <c r="A133" s="49"/>
    </row>
    <row r="134" spans="1:1" x14ac:dyDescent="0.2">
      <c r="A134" s="49"/>
    </row>
    <row r="135" spans="1:1" x14ac:dyDescent="0.2">
      <c r="A135" s="49"/>
    </row>
    <row r="136" spans="1:1" x14ac:dyDescent="0.2">
      <c r="A136" s="49"/>
    </row>
    <row r="137" spans="1:1" x14ac:dyDescent="0.2">
      <c r="A137" s="49"/>
    </row>
  </sheetData>
  <mergeCells count="10">
    <mergeCell ref="A78:B78"/>
    <mergeCell ref="A79:B79"/>
    <mergeCell ref="A80:B80"/>
    <mergeCell ref="A81:B81"/>
    <mergeCell ref="A1:G1"/>
    <mergeCell ref="A73:B73"/>
    <mergeCell ref="A74:B74"/>
    <mergeCell ref="A75:B75"/>
    <mergeCell ref="A76:B76"/>
    <mergeCell ref="A77:B77"/>
  </mergeCells>
  <conditionalFormatting sqref="F2:F3 F5:F88">
    <cfRule type="cellIs" dxfId="97" priority="2" stopIfTrue="1" operator="between">
      <formula>0.009</formula>
      <formula>-0.009</formula>
    </cfRule>
  </conditionalFormatting>
  <conditionalFormatting sqref="F89:F239">
    <cfRule type="cellIs" dxfId="96"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K745"/>
  <sheetViews>
    <sheetView workbookViewId="0">
      <selection sqref="A1:I1"/>
    </sheetView>
  </sheetViews>
  <sheetFormatPr defaultColWidth="9.109375" defaultRowHeight="10.199999999999999" x14ac:dyDescent="0.2"/>
  <cols>
    <col min="1" max="1" width="38.6640625" style="9" bestFit="1" customWidth="1"/>
    <col min="2" max="2" width="32.109375" style="9" bestFit="1" customWidth="1"/>
    <col min="3" max="3" width="35.44140625" style="9" bestFit="1" customWidth="1"/>
    <col min="4" max="4" width="15.33203125" style="10" bestFit="1" customWidth="1"/>
    <col min="5" max="5" width="23.109375" style="13" customWidth="1"/>
    <col min="6" max="6" width="13.5546875" style="14" bestFit="1" customWidth="1"/>
    <col min="7" max="8" width="13.5546875" style="14" customWidth="1"/>
    <col min="9" max="9" width="14.33203125" style="13" customWidth="1"/>
    <col min="10" max="16384" width="9.109375" style="9"/>
  </cols>
  <sheetData>
    <row r="1" spans="1:9" s="1" customFormat="1" ht="13.8" x14ac:dyDescent="0.2">
      <c r="A1" s="83" t="s">
        <v>8</v>
      </c>
      <c r="B1" s="92"/>
      <c r="C1" s="92"/>
      <c r="D1" s="92"/>
      <c r="E1" s="92"/>
      <c r="F1" s="92"/>
      <c r="G1" s="92"/>
      <c r="H1" s="92"/>
      <c r="I1" s="92"/>
    </row>
    <row r="2" spans="1:9" s="1" customFormat="1" ht="11.4" x14ac:dyDescent="0.2">
      <c r="D2" s="6"/>
      <c r="E2" s="7"/>
      <c r="F2" s="12"/>
      <c r="G2" s="12"/>
      <c r="H2" s="12"/>
      <c r="I2" s="13"/>
    </row>
    <row r="3" spans="1:9" s="1" customFormat="1" ht="12" x14ac:dyDescent="0.2">
      <c r="A3" s="11" t="s">
        <v>7</v>
      </c>
      <c r="B3" s="2"/>
      <c r="C3" s="3"/>
      <c r="D3" s="4"/>
      <c r="E3" s="5"/>
      <c r="F3" s="12"/>
      <c r="G3" s="12"/>
      <c r="H3" s="12"/>
      <c r="I3" s="13"/>
    </row>
    <row r="4" spans="1:9" s="1" customFormat="1" ht="61.2" x14ac:dyDescent="0.2">
      <c r="A4" s="8" t="s">
        <v>2</v>
      </c>
      <c r="B4" s="8" t="s">
        <v>0</v>
      </c>
      <c r="C4" s="17" t="s">
        <v>4</v>
      </c>
      <c r="D4" s="16" t="s">
        <v>1</v>
      </c>
      <c r="E4" s="52" t="s">
        <v>6</v>
      </c>
      <c r="F4" s="52" t="s">
        <v>835</v>
      </c>
      <c r="G4" s="52" t="s">
        <v>836</v>
      </c>
      <c r="H4" s="53" t="s">
        <v>837</v>
      </c>
      <c r="I4" s="15" t="s">
        <v>5</v>
      </c>
    </row>
    <row r="5" spans="1:9" x14ac:dyDescent="0.2">
      <c r="A5" s="21" t="s">
        <v>87</v>
      </c>
      <c r="B5" s="22"/>
      <c r="C5" s="22"/>
      <c r="D5" s="23"/>
      <c r="E5" s="24"/>
      <c r="F5" s="25"/>
      <c r="G5" s="25"/>
      <c r="H5" s="25"/>
      <c r="I5" s="24"/>
    </row>
    <row r="6" spans="1:9" x14ac:dyDescent="0.2">
      <c r="A6" s="26" t="s">
        <v>32</v>
      </c>
      <c r="B6" s="27"/>
      <c r="C6" s="27"/>
      <c r="D6" s="28"/>
      <c r="E6" s="29"/>
      <c r="F6" s="30"/>
      <c r="G6" s="30"/>
      <c r="H6" s="30"/>
      <c r="I6" s="29"/>
    </row>
    <row r="7" spans="1:9" x14ac:dyDescent="0.2">
      <c r="A7" s="27" t="s">
        <v>89</v>
      </c>
      <c r="B7" s="27" t="s">
        <v>88</v>
      </c>
      <c r="C7" s="27" t="s">
        <v>90</v>
      </c>
      <c r="D7" s="31">
        <v>70450</v>
      </c>
      <c r="E7" s="29">
        <v>1133.1530250000001</v>
      </c>
      <c r="F7" s="30">
        <v>7.1133621947405503</v>
      </c>
      <c r="G7" s="30">
        <v>-579.90075000000002</v>
      </c>
      <c r="H7" s="30">
        <v>-3.6403239286694684</v>
      </c>
      <c r="I7" s="29"/>
    </row>
    <row r="8" spans="1:9" x14ac:dyDescent="0.2">
      <c r="A8" s="27" t="s">
        <v>97</v>
      </c>
      <c r="B8" s="27" t="s">
        <v>96</v>
      </c>
      <c r="C8" s="27" t="s">
        <v>90</v>
      </c>
      <c r="D8" s="31">
        <v>118600</v>
      </c>
      <c r="E8" s="29">
        <v>1068.8824999999999</v>
      </c>
      <c r="F8" s="30">
        <v>6.7099043098082598</v>
      </c>
      <c r="G8" s="30">
        <v>-760.70399999999995</v>
      </c>
      <c r="H8" s="30">
        <v>-4.7753153860114494</v>
      </c>
      <c r="I8" s="29"/>
    </row>
    <row r="9" spans="1:9" x14ac:dyDescent="0.2">
      <c r="A9" s="27" t="s">
        <v>92</v>
      </c>
      <c r="B9" s="27" t="s">
        <v>91</v>
      </c>
      <c r="C9" s="27" t="s">
        <v>90</v>
      </c>
      <c r="D9" s="31">
        <v>104400</v>
      </c>
      <c r="E9" s="29">
        <v>994.82759999999996</v>
      </c>
      <c r="F9" s="30">
        <v>6.2450250619279597</v>
      </c>
      <c r="G9" s="30">
        <v>-526.9</v>
      </c>
      <c r="H9" s="30">
        <v>-3.3076119974253229</v>
      </c>
      <c r="I9" s="29"/>
    </row>
    <row r="10" spans="1:9" x14ac:dyDescent="0.2">
      <c r="A10" s="27" t="s">
        <v>112</v>
      </c>
      <c r="B10" s="27" t="s">
        <v>111</v>
      </c>
      <c r="C10" s="27" t="s">
        <v>113</v>
      </c>
      <c r="D10" s="31">
        <v>90000</v>
      </c>
      <c r="E10" s="29">
        <v>941.44500000000005</v>
      </c>
      <c r="F10" s="30">
        <v>5.9099160693036303</v>
      </c>
      <c r="G10" s="30">
        <v>-773.07299999999998</v>
      </c>
      <c r="H10" s="30">
        <v>-4.8529617188946421</v>
      </c>
      <c r="I10" s="29"/>
    </row>
    <row r="11" spans="1:9" x14ac:dyDescent="0.2">
      <c r="A11" s="27" t="s">
        <v>204</v>
      </c>
      <c r="B11" s="27" t="s">
        <v>203</v>
      </c>
      <c r="C11" s="27" t="s">
        <v>205</v>
      </c>
      <c r="D11" s="31">
        <v>30000</v>
      </c>
      <c r="E11" s="29">
        <v>805.30499999999995</v>
      </c>
      <c r="F11" s="30">
        <v>5.0552979305116699</v>
      </c>
      <c r="G11" s="30">
        <v>-809.35500000000002</v>
      </c>
      <c r="H11" s="30">
        <v>-5.080721784354095</v>
      </c>
      <c r="I11" s="29"/>
    </row>
    <row r="12" spans="1:9" x14ac:dyDescent="0.2">
      <c r="A12" s="27" t="s">
        <v>207</v>
      </c>
      <c r="B12" s="27" t="s">
        <v>206</v>
      </c>
      <c r="C12" s="27" t="s">
        <v>152</v>
      </c>
      <c r="D12" s="31">
        <v>60200</v>
      </c>
      <c r="E12" s="29">
        <v>785.97119999999995</v>
      </c>
      <c r="F12" s="30">
        <v>4.9339301020132398</v>
      </c>
      <c r="G12" s="30">
        <v>-789.46280000000002</v>
      </c>
      <c r="H12" s="30">
        <v>-4.9558486027728001</v>
      </c>
      <c r="I12" s="29"/>
    </row>
    <row r="13" spans="1:9" x14ac:dyDescent="0.2">
      <c r="A13" s="27" t="s">
        <v>209</v>
      </c>
      <c r="B13" s="27" t="s">
        <v>208</v>
      </c>
      <c r="C13" s="27" t="s">
        <v>140</v>
      </c>
      <c r="D13" s="31">
        <v>22200</v>
      </c>
      <c r="E13" s="29">
        <v>704.88329999999996</v>
      </c>
      <c r="F13" s="30">
        <v>4.4249012333739897</v>
      </c>
      <c r="G13" s="30">
        <v>-710.14469999999994</v>
      </c>
      <c r="H13" s="30">
        <v>-4.4579296443879421</v>
      </c>
      <c r="I13" s="29"/>
    </row>
    <row r="14" spans="1:9" x14ac:dyDescent="0.2">
      <c r="A14" s="27" t="s">
        <v>99</v>
      </c>
      <c r="B14" s="27" t="s">
        <v>98</v>
      </c>
      <c r="C14" s="27" t="s">
        <v>100</v>
      </c>
      <c r="D14" s="31">
        <v>30700</v>
      </c>
      <c r="E14" s="29">
        <v>636.97895000000005</v>
      </c>
      <c r="F14" s="30">
        <v>3.99863203098763</v>
      </c>
      <c r="G14" s="30">
        <v>-332.58029999999997</v>
      </c>
      <c r="H14" s="30">
        <v>-2.087771095819535</v>
      </c>
      <c r="I14" s="29"/>
    </row>
    <row r="15" spans="1:9" x14ac:dyDescent="0.2">
      <c r="A15" s="27" t="s">
        <v>94</v>
      </c>
      <c r="B15" s="27" t="s">
        <v>93</v>
      </c>
      <c r="C15" s="27" t="s">
        <v>95</v>
      </c>
      <c r="D15" s="31">
        <v>25300</v>
      </c>
      <c r="E15" s="29">
        <v>413.64235000000002</v>
      </c>
      <c r="F15" s="30">
        <v>2.5966376912188398</v>
      </c>
      <c r="G15" s="30"/>
      <c r="H15" s="30"/>
      <c r="I15" s="29"/>
    </row>
    <row r="16" spans="1:9" x14ac:dyDescent="0.2">
      <c r="A16" s="27" t="s">
        <v>102</v>
      </c>
      <c r="B16" s="27" t="s">
        <v>101</v>
      </c>
      <c r="C16" s="27" t="s">
        <v>103</v>
      </c>
      <c r="D16" s="31">
        <v>32200</v>
      </c>
      <c r="E16" s="29">
        <v>273.29750000000001</v>
      </c>
      <c r="F16" s="30">
        <v>1.7156236285183999</v>
      </c>
      <c r="G16" s="30"/>
      <c r="H16" s="30"/>
      <c r="I16" s="29"/>
    </row>
    <row r="17" spans="1:9" x14ac:dyDescent="0.2">
      <c r="A17" s="27" t="s">
        <v>105</v>
      </c>
      <c r="B17" s="27" t="s">
        <v>104</v>
      </c>
      <c r="C17" s="27" t="s">
        <v>106</v>
      </c>
      <c r="D17" s="31">
        <v>9150</v>
      </c>
      <c r="E17" s="29">
        <v>249.91852499999999</v>
      </c>
      <c r="F17" s="30">
        <v>1.56886223508985</v>
      </c>
      <c r="G17" s="30">
        <v>-34.332500000000003</v>
      </c>
      <c r="H17" s="30">
        <v>-0.2155220893938222</v>
      </c>
      <c r="I17" s="29"/>
    </row>
    <row r="18" spans="1:9" x14ac:dyDescent="0.2">
      <c r="A18" s="27" t="s">
        <v>108</v>
      </c>
      <c r="B18" s="27" t="s">
        <v>107</v>
      </c>
      <c r="C18" s="27" t="s">
        <v>95</v>
      </c>
      <c r="D18" s="31">
        <v>18600</v>
      </c>
      <c r="E18" s="29">
        <v>208.46879999999999</v>
      </c>
      <c r="F18" s="30">
        <v>1.30866180293957</v>
      </c>
      <c r="G18" s="30"/>
      <c r="H18" s="30"/>
      <c r="I18" s="29"/>
    </row>
    <row r="19" spans="1:9" x14ac:dyDescent="0.2">
      <c r="A19" s="27" t="s">
        <v>110</v>
      </c>
      <c r="B19" s="27" t="s">
        <v>109</v>
      </c>
      <c r="C19" s="27" t="s">
        <v>90</v>
      </c>
      <c r="D19" s="31">
        <v>30300</v>
      </c>
      <c r="E19" s="29">
        <v>182.54235</v>
      </c>
      <c r="F19" s="30">
        <v>1.14590864850676</v>
      </c>
      <c r="G19" s="30"/>
      <c r="H19" s="30"/>
      <c r="I19" s="29"/>
    </row>
    <row r="20" spans="1:9" x14ac:dyDescent="0.2">
      <c r="A20" s="27" t="s">
        <v>115</v>
      </c>
      <c r="B20" s="27" t="s">
        <v>114</v>
      </c>
      <c r="C20" s="27" t="s">
        <v>116</v>
      </c>
      <c r="D20" s="31">
        <v>13100</v>
      </c>
      <c r="E20" s="29">
        <v>176.85</v>
      </c>
      <c r="F20" s="30">
        <v>1.1101749511191299</v>
      </c>
      <c r="G20" s="30"/>
      <c r="H20" s="30"/>
      <c r="I20" s="29"/>
    </row>
    <row r="21" spans="1:9" x14ac:dyDescent="0.2">
      <c r="A21" s="27" t="s">
        <v>118</v>
      </c>
      <c r="B21" s="27" t="s">
        <v>117</v>
      </c>
      <c r="C21" s="27" t="s">
        <v>119</v>
      </c>
      <c r="D21" s="31">
        <v>89300</v>
      </c>
      <c r="E21" s="29">
        <v>153.77459999999999</v>
      </c>
      <c r="F21" s="30">
        <v>0.96531924816716697</v>
      </c>
      <c r="G21" s="30"/>
      <c r="H21" s="30"/>
      <c r="I21" s="29"/>
    </row>
    <row r="22" spans="1:9" x14ac:dyDescent="0.2">
      <c r="A22" s="27" t="s">
        <v>211</v>
      </c>
      <c r="B22" s="27" t="s">
        <v>210</v>
      </c>
      <c r="C22" s="27" t="s">
        <v>90</v>
      </c>
      <c r="D22" s="31">
        <v>7200</v>
      </c>
      <c r="E22" s="29">
        <v>140.1876</v>
      </c>
      <c r="F22" s="30">
        <v>0.88002692664691995</v>
      </c>
      <c r="G22" s="30">
        <v>-140.99760000000001</v>
      </c>
      <c r="H22" s="30">
        <v>-0.88511169741540463</v>
      </c>
      <c r="I22" s="29"/>
    </row>
    <row r="23" spans="1:9" x14ac:dyDescent="0.2">
      <c r="A23" s="27" t="s">
        <v>121</v>
      </c>
      <c r="B23" s="27" t="s">
        <v>120</v>
      </c>
      <c r="C23" s="27" t="s">
        <v>122</v>
      </c>
      <c r="D23" s="31">
        <v>14800</v>
      </c>
      <c r="E23" s="29">
        <v>137.9804</v>
      </c>
      <c r="F23" s="30">
        <v>0.86617124017753799</v>
      </c>
      <c r="G23" s="30"/>
      <c r="H23" s="30"/>
      <c r="I23" s="29"/>
    </row>
    <row r="24" spans="1:9" x14ac:dyDescent="0.2">
      <c r="A24" s="27" t="s">
        <v>124</v>
      </c>
      <c r="B24" s="27" t="s">
        <v>123</v>
      </c>
      <c r="C24" s="27" t="s">
        <v>125</v>
      </c>
      <c r="D24" s="31">
        <v>1900</v>
      </c>
      <c r="E24" s="29">
        <v>134.46299999999999</v>
      </c>
      <c r="F24" s="30">
        <v>0.84409078005276394</v>
      </c>
      <c r="G24" s="30"/>
      <c r="H24" s="30"/>
      <c r="I24" s="29"/>
    </row>
    <row r="25" spans="1:9" x14ac:dyDescent="0.2">
      <c r="A25" s="27" t="s">
        <v>127</v>
      </c>
      <c r="B25" s="27" t="s">
        <v>126</v>
      </c>
      <c r="C25" s="27" t="s">
        <v>113</v>
      </c>
      <c r="D25" s="31">
        <v>2700</v>
      </c>
      <c r="E25" s="29">
        <v>121.15304999999999</v>
      </c>
      <c r="F25" s="30">
        <v>0.76053763846018196</v>
      </c>
      <c r="G25" s="30"/>
      <c r="H25" s="30"/>
      <c r="I25" s="29"/>
    </row>
    <row r="26" spans="1:9" x14ac:dyDescent="0.2">
      <c r="A26" s="27" t="s">
        <v>137</v>
      </c>
      <c r="B26" s="27" t="s">
        <v>136</v>
      </c>
      <c r="C26" s="27" t="s">
        <v>95</v>
      </c>
      <c r="D26" s="31">
        <v>11000</v>
      </c>
      <c r="E26" s="29">
        <v>118.47</v>
      </c>
      <c r="F26" s="30">
        <v>0.74369480610168504</v>
      </c>
      <c r="G26" s="30"/>
      <c r="H26" s="30"/>
      <c r="I26" s="29"/>
    </row>
    <row r="27" spans="1:9" x14ac:dyDescent="0.2">
      <c r="A27" s="27" t="s">
        <v>129</v>
      </c>
      <c r="B27" s="27" t="s">
        <v>128</v>
      </c>
      <c r="C27" s="27" t="s">
        <v>130</v>
      </c>
      <c r="D27" s="31">
        <v>35700</v>
      </c>
      <c r="E27" s="29">
        <v>118.4526</v>
      </c>
      <c r="F27" s="30">
        <v>0.74358557769258504</v>
      </c>
      <c r="G27" s="30"/>
      <c r="H27" s="30"/>
      <c r="I27" s="29"/>
    </row>
    <row r="28" spans="1:9" x14ac:dyDescent="0.2">
      <c r="A28" s="27" t="s">
        <v>151</v>
      </c>
      <c r="B28" s="27" t="s">
        <v>150</v>
      </c>
      <c r="C28" s="27" t="s">
        <v>152</v>
      </c>
      <c r="D28" s="31">
        <v>1300</v>
      </c>
      <c r="E28" s="29">
        <v>116.66395</v>
      </c>
      <c r="F28" s="30">
        <v>0.73235733666165903</v>
      </c>
      <c r="G28" s="30"/>
      <c r="H28" s="30"/>
      <c r="I28" s="29"/>
    </row>
    <row r="29" spans="1:9" x14ac:dyDescent="0.2">
      <c r="A29" s="27" t="s">
        <v>139</v>
      </c>
      <c r="B29" s="27" t="s">
        <v>138</v>
      </c>
      <c r="C29" s="27" t="s">
        <v>140</v>
      </c>
      <c r="D29" s="31">
        <v>31300</v>
      </c>
      <c r="E29" s="29">
        <v>113.57205</v>
      </c>
      <c r="F29" s="30">
        <v>0.71294795056403204</v>
      </c>
      <c r="G29" s="30"/>
      <c r="H29" s="30"/>
      <c r="I29" s="29"/>
    </row>
    <row r="30" spans="1:9" x14ac:dyDescent="0.2">
      <c r="A30" s="27" t="s">
        <v>135</v>
      </c>
      <c r="B30" s="27" t="s">
        <v>134</v>
      </c>
      <c r="C30" s="27" t="s">
        <v>90</v>
      </c>
      <c r="D30" s="31">
        <v>9700</v>
      </c>
      <c r="E30" s="29">
        <v>113.2766</v>
      </c>
      <c r="F30" s="30">
        <v>0.71109326473249101</v>
      </c>
      <c r="G30" s="30"/>
      <c r="H30" s="30"/>
      <c r="I30" s="29"/>
    </row>
    <row r="31" spans="1:9" x14ac:dyDescent="0.2">
      <c r="A31" s="27" t="s">
        <v>142</v>
      </c>
      <c r="B31" s="27" t="s">
        <v>141</v>
      </c>
      <c r="C31" s="27" t="s">
        <v>143</v>
      </c>
      <c r="D31" s="31">
        <v>4100</v>
      </c>
      <c r="E31" s="29">
        <v>112.91605</v>
      </c>
      <c r="F31" s="30">
        <v>0.70882991399103701</v>
      </c>
      <c r="G31" s="30"/>
      <c r="H31" s="30"/>
      <c r="I31" s="29"/>
    </row>
    <row r="32" spans="1:9" x14ac:dyDescent="0.2">
      <c r="A32" s="27" t="s">
        <v>213</v>
      </c>
      <c r="B32" s="27" t="s">
        <v>212</v>
      </c>
      <c r="C32" s="27" t="s">
        <v>119</v>
      </c>
      <c r="D32" s="31">
        <v>47250</v>
      </c>
      <c r="E32" s="29">
        <v>106.218</v>
      </c>
      <c r="F32" s="30">
        <v>0.66678294010727501</v>
      </c>
      <c r="G32" s="30">
        <v>-106.903125</v>
      </c>
      <c r="H32" s="30">
        <v>-0.67108380871561779</v>
      </c>
      <c r="I32" s="29"/>
    </row>
    <row r="33" spans="1:9" x14ac:dyDescent="0.2">
      <c r="A33" s="27" t="s">
        <v>148</v>
      </c>
      <c r="B33" s="27" t="s">
        <v>147</v>
      </c>
      <c r="C33" s="27" t="s">
        <v>149</v>
      </c>
      <c r="D33" s="31">
        <v>32600</v>
      </c>
      <c r="E33" s="29">
        <v>102.4618</v>
      </c>
      <c r="F33" s="30">
        <v>0.64320341423001304</v>
      </c>
      <c r="G33" s="30"/>
      <c r="H33" s="30"/>
      <c r="I33" s="29"/>
    </row>
    <row r="34" spans="1:9" x14ac:dyDescent="0.2">
      <c r="A34" s="27" t="s">
        <v>145</v>
      </c>
      <c r="B34" s="27" t="s">
        <v>144</v>
      </c>
      <c r="C34" s="27" t="s">
        <v>146</v>
      </c>
      <c r="D34" s="31">
        <v>12000</v>
      </c>
      <c r="E34" s="29">
        <v>98.91</v>
      </c>
      <c r="F34" s="30">
        <v>0.62090700828494705</v>
      </c>
      <c r="G34" s="30"/>
      <c r="H34" s="30"/>
      <c r="I34" s="29"/>
    </row>
    <row r="35" spans="1:9" x14ac:dyDescent="0.2">
      <c r="A35" s="27" t="s">
        <v>132</v>
      </c>
      <c r="B35" s="27" t="s">
        <v>131</v>
      </c>
      <c r="C35" s="27" t="s">
        <v>133</v>
      </c>
      <c r="D35" s="31">
        <v>103827</v>
      </c>
      <c r="E35" s="29">
        <v>98.376082499999995</v>
      </c>
      <c r="F35" s="30">
        <v>0.61755534396793199</v>
      </c>
      <c r="G35" s="30"/>
      <c r="H35" s="30"/>
      <c r="I35" s="29"/>
    </row>
    <row r="36" spans="1:9" x14ac:dyDescent="0.2">
      <c r="A36" s="27" t="s">
        <v>162</v>
      </c>
      <c r="B36" s="27" t="s">
        <v>161</v>
      </c>
      <c r="C36" s="27" t="s">
        <v>163</v>
      </c>
      <c r="D36" s="31">
        <v>4200</v>
      </c>
      <c r="E36" s="29">
        <v>96.033000000000001</v>
      </c>
      <c r="F36" s="30">
        <v>0.60284665581466301</v>
      </c>
      <c r="G36" s="30"/>
      <c r="H36" s="30"/>
      <c r="I36" s="29"/>
    </row>
    <row r="37" spans="1:9" x14ac:dyDescent="0.2">
      <c r="A37" s="27" t="s">
        <v>154</v>
      </c>
      <c r="B37" s="27" t="s">
        <v>153</v>
      </c>
      <c r="C37" s="27" t="s">
        <v>116</v>
      </c>
      <c r="D37" s="31">
        <v>11700</v>
      </c>
      <c r="E37" s="29">
        <v>84.813299999999998</v>
      </c>
      <c r="F37" s="30">
        <v>0.53241504767742098</v>
      </c>
      <c r="G37" s="30"/>
      <c r="H37" s="30"/>
      <c r="I37" s="29"/>
    </row>
    <row r="38" spans="1:9" x14ac:dyDescent="0.2">
      <c r="A38" s="27" t="s">
        <v>156</v>
      </c>
      <c r="B38" s="27" t="s">
        <v>155</v>
      </c>
      <c r="C38" s="27" t="s">
        <v>149</v>
      </c>
      <c r="D38" s="31">
        <v>129800</v>
      </c>
      <c r="E38" s="29">
        <v>84.694500000000005</v>
      </c>
      <c r="F38" s="30">
        <v>0.53166928129804303</v>
      </c>
      <c r="G38" s="30"/>
      <c r="H38" s="30"/>
      <c r="I38" s="29"/>
    </row>
    <row r="39" spans="1:9" x14ac:dyDescent="0.2">
      <c r="A39" s="27" t="s">
        <v>160</v>
      </c>
      <c r="B39" s="27" t="s">
        <v>159</v>
      </c>
      <c r="C39" s="27" t="s">
        <v>152</v>
      </c>
      <c r="D39" s="31">
        <v>19200</v>
      </c>
      <c r="E39" s="29">
        <v>84.364800000000002</v>
      </c>
      <c r="F39" s="30">
        <v>0.52959959127042699</v>
      </c>
      <c r="G39" s="30"/>
      <c r="H39" s="30"/>
      <c r="I39" s="29"/>
    </row>
    <row r="40" spans="1:9" x14ac:dyDescent="0.2">
      <c r="A40" s="27" t="s">
        <v>158</v>
      </c>
      <c r="B40" s="27" t="s">
        <v>157</v>
      </c>
      <c r="C40" s="27" t="s">
        <v>116</v>
      </c>
      <c r="D40" s="31">
        <v>14300</v>
      </c>
      <c r="E40" s="29">
        <v>78.199550000000002</v>
      </c>
      <c r="F40" s="30">
        <v>0.49089726660326699</v>
      </c>
      <c r="G40" s="30"/>
      <c r="H40" s="30"/>
      <c r="I40" s="29"/>
    </row>
    <row r="41" spans="1:9" x14ac:dyDescent="0.2">
      <c r="A41" s="27" t="s">
        <v>165</v>
      </c>
      <c r="B41" s="27" t="s">
        <v>164</v>
      </c>
      <c r="C41" s="27" t="s">
        <v>125</v>
      </c>
      <c r="D41" s="31">
        <v>19800</v>
      </c>
      <c r="E41" s="29">
        <v>73.289699999999996</v>
      </c>
      <c r="F41" s="30">
        <v>0.46007570887778099</v>
      </c>
      <c r="G41" s="30"/>
      <c r="H41" s="30"/>
      <c r="I41" s="29"/>
    </row>
    <row r="42" spans="1:9" x14ac:dyDescent="0.2">
      <c r="A42" s="27" t="s">
        <v>167</v>
      </c>
      <c r="B42" s="27" t="s">
        <v>166</v>
      </c>
      <c r="C42" s="27" t="s">
        <v>168</v>
      </c>
      <c r="D42" s="31">
        <v>4600</v>
      </c>
      <c r="E42" s="29">
        <v>71.868099999999998</v>
      </c>
      <c r="F42" s="30">
        <v>0.45115162230435202</v>
      </c>
      <c r="G42" s="30"/>
      <c r="H42" s="30"/>
      <c r="I42" s="29"/>
    </row>
    <row r="43" spans="1:9" x14ac:dyDescent="0.2">
      <c r="A43" s="27" t="s">
        <v>170</v>
      </c>
      <c r="B43" s="27" t="s">
        <v>169</v>
      </c>
      <c r="C43" s="27" t="s">
        <v>171</v>
      </c>
      <c r="D43" s="31">
        <v>37200</v>
      </c>
      <c r="E43" s="29">
        <v>70.252200000000002</v>
      </c>
      <c r="F43" s="30">
        <v>0.44100781849596399</v>
      </c>
      <c r="G43" s="30"/>
      <c r="H43" s="30"/>
      <c r="I43" s="29"/>
    </row>
    <row r="44" spans="1:9" x14ac:dyDescent="0.2">
      <c r="A44" s="27" t="s">
        <v>173</v>
      </c>
      <c r="B44" s="27" t="s">
        <v>172</v>
      </c>
      <c r="C44" s="27" t="s">
        <v>174</v>
      </c>
      <c r="D44" s="31">
        <v>8200</v>
      </c>
      <c r="E44" s="29">
        <v>68.658600000000007</v>
      </c>
      <c r="F44" s="30">
        <v>0.43100400282107898</v>
      </c>
      <c r="G44" s="30"/>
      <c r="H44" s="30"/>
      <c r="I44" s="29"/>
    </row>
    <row r="45" spans="1:9" x14ac:dyDescent="0.2">
      <c r="A45" s="27" t="s">
        <v>180</v>
      </c>
      <c r="B45" s="27" t="s">
        <v>179</v>
      </c>
      <c r="C45" s="27" t="s">
        <v>181</v>
      </c>
      <c r="D45" s="31">
        <v>11300</v>
      </c>
      <c r="E45" s="29">
        <v>66.483549999999994</v>
      </c>
      <c r="F45" s="30">
        <v>0.41735013780874203</v>
      </c>
      <c r="G45" s="30"/>
      <c r="H45" s="30"/>
      <c r="I45" s="29"/>
    </row>
    <row r="46" spans="1:9" x14ac:dyDescent="0.2">
      <c r="A46" s="27" t="s">
        <v>178</v>
      </c>
      <c r="B46" s="27" t="s">
        <v>177</v>
      </c>
      <c r="C46" s="27" t="s">
        <v>140</v>
      </c>
      <c r="D46" s="31">
        <v>14800</v>
      </c>
      <c r="E46" s="29">
        <v>66.363200000000006</v>
      </c>
      <c r="F46" s="30">
        <v>0.41659464131246199</v>
      </c>
      <c r="G46" s="30"/>
      <c r="H46" s="30"/>
      <c r="I46" s="29"/>
    </row>
    <row r="47" spans="1:9" x14ac:dyDescent="0.2">
      <c r="A47" s="27" t="s">
        <v>183</v>
      </c>
      <c r="B47" s="27" t="s">
        <v>182</v>
      </c>
      <c r="C47" s="27" t="s">
        <v>184</v>
      </c>
      <c r="D47" s="31">
        <v>30300</v>
      </c>
      <c r="E47" s="29">
        <v>61.509</v>
      </c>
      <c r="F47" s="30">
        <v>0.38612242617125497</v>
      </c>
      <c r="G47" s="30"/>
      <c r="H47" s="30"/>
      <c r="I47" s="29"/>
    </row>
    <row r="48" spans="1:9" x14ac:dyDescent="0.2">
      <c r="A48" s="27" t="s">
        <v>191</v>
      </c>
      <c r="B48" s="27" t="s">
        <v>190</v>
      </c>
      <c r="C48" s="27" t="s">
        <v>174</v>
      </c>
      <c r="D48" s="31">
        <v>4800</v>
      </c>
      <c r="E48" s="29">
        <v>60.196800000000003</v>
      </c>
      <c r="F48" s="30">
        <v>0.37788509752631</v>
      </c>
      <c r="G48" s="30"/>
      <c r="H48" s="30"/>
      <c r="I48" s="29"/>
    </row>
    <row r="49" spans="1:11" x14ac:dyDescent="0.2">
      <c r="A49" s="27" t="s">
        <v>186</v>
      </c>
      <c r="B49" s="27" t="s">
        <v>185</v>
      </c>
      <c r="C49" s="27" t="s">
        <v>106</v>
      </c>
      <c r="D49" s="31">
        <v>24700</v>
      </c>
      <c r="E49" s="29">
        <v>59.057699999999997</v>
      </c>
      <c r="F49" s="30">
        <v>0.37073440322707402</v>
      </c>
      <c r="G49" s="30"/>
      <c r="H49" s="30"/>
      <c r="I49" s="29"/>
    </row>
    <row r="50" spans="1:11" x14ac:dyDescent="0.2">
      <c r="A50" s="27" t="s">
        <v>176</v>
      </c>
      <c r="B50" s="27" t="s">
        <v>175</v>
      </c>
      <c r="C50" s="27" t="s">
        <v>133</v>
      </c>
      <c r="D50" s="31">
        <v>20400</v>
      </c>
      <c r="E50" s="29">
        <v>54.978000000000002</v>
      </c>
      <c r="F50" s="30">
        <v>0.34512410778980701</v>
      </c>
      <c r="G50" s="30"/>
      <c r="H50" s="30"/>
      <c r="I50" s="29"/>
    </row>
    <row r="51" spans="1:11" x14ac:dyDescent="0.2">
      <c r="A51" s="27" t="s">
        <v>188</v>
      </c>
      <c r="B51" s="27" t="s">
        <v>187</v>
      </c>
      <c r="C51" s="27" t="s">
        <v>189</v>
      </c>
      <c r="D51" s="31">
        <v>10300</v>
      </c>
      <c r="E51" s="29">
        <v>46.633249999999997</v>
      </c>
      <c r="F51" s="30">
        <v>0.29273998325855799</v>
      </c>
      <c r="G51" s="30"/>
      <c r="H51" s="30"/>
      <c r="I51" s="29"/>
    </row>
    <row r="52" spans="1:11" x14ac:dyDescent="0.2">
      <c r="A52" s="27" t="s">
        <v>193</v>
      </c>
      <c r="B52" s="27" t="s">
        <v>192</v>
      </c>
      <c r="C52" s="27" t="s">
        <v>194</v>
      </c>
      <c r="D52" s="31">
        <v>43024</v>
      </c>
      <c r="E52" s="29">
        <v>41.518160000000002</v>
      </c>
      <c r="F52" s="30">
        <v>0.26063003250526501</v>
      </c>
      <c r="G52" s="30"/>
      <c r="H52" s="30"/>
      <c r="I52" s="29"/>
    </row>
    <row r="53" spans="1:11" x14ac:dyDescent="0.2">
      <c r="A53" s="26" t="s">
        <v>33</v>
      </c>
      <c r="B53" s="26"/>
      <c r="C53" s="26"/>
      <c r="D53" s="32"/>
      <c r="E53" s="33">
        <f>SUM(E7:E52)</f>
        <v>11531.955292499999</v>
      </c>
      <c r="F53" s="34">
        <f>SUM(F7:F52)</f>
        <v>72.391789104660162</v>
      </c>
      <c r="G53" s="33">
        <f>SUM(G7:G52)</f>
        <v>-5564.3537749999996</v>
      </c>
      <c r="H53" s="34">
        <f>SUM(H7:H52)</f>
        <v>-34.930201753860096</v>
      </c>
      <c r="I53" s="33"/>
      <c r="J53" s="18"/>
      <c r="K53" s="18"/>
    </row>
    <row r="54" spans="1:11" x14ac:dyDescent="0.2">
      <c r="A54" s="27"/>
      <c r="B54" s="27"/>
      <c r="C54" s="27"/>
      <c r="D54" s="28"/>
      <c r="E54" s="29"/>
      <c r="F54" s="30"/>
      <c r="G54" s="30"/>
      <c r="H54" s="30"/>
      <c r="I54" s="29"/>
    </row>
    <row r="55" spans="1:11" x14ac:dyDescent="0.2">
      <c r="A55" s="26" t="s">
        <v>58</v>
      </c>
      <c r="B55" s="27"/>
      <c r="C55" s="27"/>
      <c r="D55" s="28"/>
      <c r="E55" s="29"/>
      <c r="F55" s="30"/>
      <c r="G55" s="30"/>
      <c r="H55" s="30"/>
      <c r="I55" s="29"/>
    </row>
    <row r="56" spans="1:11" x14ac:dyDescent="0.2">
      <c r="A56" s="27" t="s">
        <v>77</v>
      </c>
      <c r="B56" s="27" t="s">
        <v>76</v>
      </c>
      <c r="C56" s="27" t="s">
        <v>59</v>
      </c>
      <c r="D56" s="31">
        <v>750000</v>
      </c>
      <c r="E56" s="29">
        <v>781.65</v>
      </c>
      <c r="F56" s="30">
        <v>4.9068037915875902</v>
      </c>
      <c r="G56" s="30"/>
      <c r="H56" s="30"/>
      <c r="I56" s="29">
        <v>7.1383000000000001</v>
      </c>
    </row>
    <row r="57" spans="1:11" x14ac:dyDescent="0.2">
      <c r="A57" s="27" t="s">
        <v>67</v>
      </c>
      <c r="B57" s="27" t="s">
        <v>66</v>
      </c>
      <c r="C57" s="27" t="s">
        <v>59</v>
      </c>
      <c r="D57" s="31">
        <v>300000</v>
      </c>
      <c r="E57" s="29">
        <v>289.43671669999998</v>
      </c>
      <c r="F57" s="30">
        <v>1.8169374770398801</v>
      </c>
      <c r="G57" s="30"/>
      <c r="H57" s="30"/>
      <c r="I57" s="29">
        <v>7.0814000000000004</v>
      </c>
    </row>
    <row r="58" spans="1:11" x14ac:dyDescent="0.2">
      <c r="A58" s="27" t="s">
        <v>71</v>
      </c>
      <c r="B58" s="27" t="s">
        <v>70</v>
      </c>
      <c r="C58" s="27" t="s">
        <v>59</v>
      </c>
      <c r="D58" s="31">
        <v>250000</v>
      </c>
      <c r="E58" s="29">
        <v>254.54325</v>
      </c>
      <c r="F58" s="30">
        <v>1.59789392211735</v>
      </c>
      <c r="G58" s="30"/>
      <c r="H58" s="30"/>
      <c r="I58" s="29">
        <v>7.2836999999999996</v>
      </c>
    </row>
    <row r="59" spans="1:11" x14ac:dyDescent="0.2">
      <c r="A59" s="26" t="s">
        <v>33</v>
      </c>
      <c r="B59" s="26"/>
      <c r="C59" s="26"/>
      <c r="D59" s="32"/>
      <c r="E59" s="33">
        <f>SUM(E56:E58)</f>
        <v>1325.6299666999998</v>
      </c>
      <c r="F59" s="34">
        <f>SUM(F56:F58)</f>
        <v>8.3216351907448196</v>
      </c>
      <c r="G59" s="34"/>
      <c r="H59" s="34"/>
      <c r="I59" s="33"/>
      <c r="J59" s="18"/>
      <c r="K59" s="18"/>
    </row>
    <row r="60" spans="1:11" x14ac:dyDescent="0.2">
      <c r="A60" s="27"/>
      <c r="B60" s="27"/>
      <c r="C60" s="27"/>
      <c r="D60" s="28"/>
      <c r="E60" s="29"/>
      <c r="F60" s="30"/>
      <c r="G60" s="30"/>
      <c r="H60" s="30"/>
      <c r="I60" s="29"/>
    </row>
    <row r="61" spans="1:11" x14ac:dyDescent="0.2">
      <c r="A61" s="26" t="s">
        <v>35</v>
      </c>
      <c r="B61" s="26"/>
      <c r="C61" s="26"/>
      <c r="D61" s="32"/>
      <c r="E61" s="33">
        <f>E53+E59</f>
        <v>12857.585259199999</v>
      </c>
      <c r="F61" s="34">
        <f>F53+F59</f>
        <v>80.713424295404977</v>
      </c>
      <c r="G61" s="34"/>
      <c r="H61" s="34"/>
      <c r="I61" s="33"/>
      <c r="J61" s="18"/>
      <c r="K61" s="18"/>
    </row>
    <row r="62" spans="1:11" x14ac:dyDescent="0.2">
      <c r="A62" s="26"/>
      <c r="B62" s="26"/>
      <c r="C62" s="26"/>
      <c r="D62" s="32"/>
      <c r="E62" s="33"/>
      <c r="F62" s="34"/>
      <c r="G62" s="34"/>
      <c r="H62" s="34"/>
      <c r="I62" s="33"/>
      <c r="J62" s="18"/>
      <c r="K62" s="18"/>
    </row>
    <row r="63" spans="1:11" x14ac:dyDescent="0.2">
      <c r="A63" s="26" t="s">
        <v>214</v>
      </c>
      <c r="B63" s="26"/>
      <c r="C63" s="26"/>
      <c r="D63" s="32"/>
      <c r="E63" s="80">
        <v>1389.5197949999999</v>
      </c>
      <c r="F63" s="80">
        <f>E63/E67*100</f>
        <v>8.722703254131666</v>
      </c>
      <c r="G63" s="80"/>
      <c r="H63" s="80"/>
      <c r="I63" s="33"/>
      <c r="J63" s="18"/>
      <c r="K63" s="18"/>
    </row>
    <row r="64" spans="1:11" x14ac:dyDescent="0.2">
      <c r="A64" s="26"/>
      <c r="B64" s="26"/>
      <c r="C64" s="26"/>
      <c r="D64" s="32"/>
      <c r="E64" s="33"/>
      <c r="F64" s="34"/>
      <c r="G64" s="34"/>
      <c r="H64" s="34"/>
      <c r="I64" s="33"/>
      <c r="J64" s="18"/>
      <c r="K64" s="18"/>
    </row>
    <row r="65" spans="1:11" x14ac:dyDescent="0.2">
      <c r="A65" s="26" t="s">
        <v>37</v>
      </c>
      <c r="B65" s="26"/>
      <c r="C65" s="26"/>
      <c r="D65" s="32"/>
      <c r="E65" s="33">
        <f>E67-(E53+E59+E63)</f>
        <v>1682.8166056000009</v>
      </c>
      <c r="F65" s="34">
        <f>F67-(F53+F59+F63)</f>
        <v>10.56387245046335</v>
      </c>
      <c r="G65" s="34"/>
      <c r="H65" s="34"/>
      <c r="I65" s="33"/>
      <c r="J65" s="18"/>
      <c r="K65" s="18"/>
    </row>
    <row r="66" spans="1:11" x14ac:dyDescent="0.2">
      <c r="A66" s="27"/>
      <c r="B66" s="27"/>
      <c r="C66" s="27"/>
      <c r="D66" s="28"/>
      <c r="E66" s="29"/>
      <c r="F66" s="30"/>
      <c r="G66" s="30"/>
      <c r="H66" s="30"/>
      <c r="I66" s="29"/>
    </row>
    <row r="67" spans="1:11" x14ac:dyDescent="0.2">
      <c r="A67" s="35" t="s">
        <v>36</v>
      </c>
      <c r="B67" s="35"/>
      <c r="C67" s="35"/>
      <c r="D67" s="36"/>
      <c r="E67" s="37">
        <v>15929.9216598</v>
      </c>
      <c r="F67" s="38">
        <v>100</v>
      </c>
      <c r="G67" s="38"/>
      <c r="H67" s="38"/>
      <c r="I67" s="37"/>
      <c r="J67" s="18"/>
      <c r="K67" s="18"/>
    </row>
    <row r="70" spans="1:11" x14ac:dyDescent="0.2">
      <c r="A70" s="18" t="s">
        <v>39</v>
      </c>
    </row>
    <row r="71" spans="1:11" x14ac:dyDescent="0.2">
      <c r="A71" s="18" t="s">
        <v>40</v>
      </c>
    </row>
    <row r="72" spans="1:11" x14ac:dyDescent="0.2">
      <c r="A72" s="18" t="s">
        <v>41</v>
      </c>
      <c r="B72" s="18"/>
      <c r="C72" s="39" t="s">
        <v>43</v>
      </c>
      <c r="D72" s="19" t="s">
        <v>42</v>
      </c>
    </row>
    <row r="73" spans="1:11" x14ac:dyDescent="0.2">
      <c r="A73" s="9" t="s">
        <v>78</v>
      </c>
      <c r="C73" s="40">
        <v>12.5769</v>
      </c>
      <c r="D73" s="40">
        <v>13.3895</v>
      </c>
    </row>
    <row r="74" spans="1:11" x14ac:dyDescent="0.2">
      <c r="A74" s="9" t="s">
        <v>80</v>
      </c>
      <c r="C74" s="40">
        <v>12.0678</v>
      </c>
      <c r="D74" s="40">
        <v>12.0167</v>
      </c>
    </row>
    <row r="75" spans="1:11" x14ac:dyDescent="0.2">
      <c r="A75" s="9" t="s">
        <v>83</v>
      </c>
      <c r="C75" s="40">
        <v>11.5167</v>
      </c>
      <c r="D75" s="40">
        <v>11.8222</v>
      </c>
    </row>
    <row r="76" spans="1:11" x14ac:dyDescent="0.2">
      <c r="A76" s="9" t="s">
        <v>84</v>
      </c>
      <c r="C76" s="40">
        <v>11.2249</v>
      </c>
      <c r="D76" s="40">
        <v>11.5092</v>
      </c>
    </row>
    <row r="77" spans="1:11" x14ac:dyDescent="0.2">
      <c r="A77" s="9" t="s">
        <v>79</v>
      </c>
      <c r="C77" s="40">
        <v>13.3339</v>
      </c>
      <c r="D77" s="40">
        <v>14.282400000000001</v>
      </c>
    </row>
    <row r="78" spans="1:11" x14ac:dyDescent="0.2">
      <c r="A78" s="9" t="s">
        <v>81</v>
      </c>
      <c r="C78" s="40">
        <v>12.8164</v>
      </c>
      <c r="D78" s="40">
        <v>12.892200000000001</v>
      </c>
    </row>
    <row r="79" spans="1:11" x14ac:dyDescent="0.2">
      <c r="A79" s="9" t="s">
        <v>85</v>
      </c>
      <c r="C79" s="40">
        <v>12.2555</v>
      </c>
      <c r="D79" s="40">
        <v>12.638999999999999</v>
      </c>
    </row>
    <row r="80" spans="1:11" x14ac:dyDescent="0.2">
      <c r="A80" s="9" t="s">
        <v>86</v>
      </c>
      <c r="C80" s="40">
        <v>11.9655</v>
      </c>
      <c r="D80" s="40">
        <v>12.3627</v>
      </c>
    </row>
    <row r="82" spans="1:4" x14ac:dyDescent="0.2">
      <c r="A82" s="18" t="s">
        <v>45</v>
      </c>
    </row>
    <row r="83" spans="1:4" x14ac:dyDescent="0.2">
      <c r="A83" s="85" t="s">
        <v>61</v>
      </c>
      <c r="B83" s="86"/>
      <c r="C83" s="43" t="s">
        <v>62</v>
      </c>
    </row>
    <row r="84" spans="1:4" x14ac:dyDescent="0.2">
      <c r="A84" s="81" t="s">
        <v>80</v>
      </c>
      <c r="B84" s="82"/>
      <c r="C84" s="44">
        <v>0.8</v>
      </c>
    </row>
    <row r="85" spans="1:4" x14ac:dyDescent="0.2">
      <c r="A85" s="81" t="s">
        <v>83</v>
      </c>
      <c r="B85" s="82"/>
      <c r="C85" s="44">
        <v>0.42</v>
      </c>
    </row>
    <row r="86" spans="1:4" x14ac:dyDescent="0.2">
      <c r="A86" s="81" t="s">
        <v>84</v>
      </c>
      <c r="B86" s="82"/>
      <c r="C86" s="44">
        <v>0.43</v>
      </c>
    </row>
    <row r="87" spans="1:4" x14ac:dyDescent="0.2">
      <c r="A87" s="81" t="s">
        <v>81</v>
      </c>
      <c r="B87" s="82"/>
      <c r="C87" s="44">
        <v>0.8</v>
      </c>
    </row>
    <row r="88" spans="1:4" x14ac:dyDescent="0.2">
      <c r="A88" s="81" t="s">
        <v>85</v>
      </c>
      <c r="B88" s="82"/>
      <c r="C88" s="44">
        <v>0.46500000000000002</v>
      </c>
    </row>
    <row r="89" spans="1:4" x14ac:dyDescent="0.2">
      <c r="A89" s="81" t="s">
        <v>86</v>
      </c>
      <c r="B89" s="82"/>
      <c r="C89" s="44">
        <v>0.44</v>
      </c>
    </row>
    <row r="90" spans="1:4" x14ac:dyDescent="0.2">
      <c r="A90" s="9" t="s">
        <v>63</v>
      </c>
    </row>
    <row r="91" spans="1:4" x14ac:dyDescent="0.2">
      <c r="A91" s="9" t="s">
        <v>44</v>
      </c>
    </row>
    <row r="93" spans="1:4" x14ac:dyDescent="0.2">
      <c r="A93" s="47" t="s">
        <v>839</v>
      </c>
      <c r="D93" s="60" t="s">
        <v>859</v>
      </c>
    </row>
    <row r="94" spans="1:4" x14ac:dyDescent="0.2">
      <c r="D94" s="9"/>
    </row>
    <row r="95" spans="1:4" x14ac:dyDescent="0.2">
      <c r="A95" s="18" t="s">
        <v>838</v>
      </c>
      <c r="D95" s="42">
        <f>-H53</f>
        <v>34.930201753860096</v>
      </c>
    </row>
    <row r="96" spans="1:4" x14ac:dyDescent="0.2">
      <c r="A96" s="18"/>
    </row>
    <row r="97" spans="1:11" x14ac:dyDescent="0.2">
      <c r="A97" s="18" t="s">
        <v>841</v>
      </c>
      <c r="D97" s="45">
        <v>2.3497114458400499</v>
      </c>
    </row>
    <row r="99" spans="1:11" x14ac:dyDescent="0.2">
      <c r="A99" s="18" t="s">
        <v>842</v>
      </c>
      <c r="D99" s="42">
        <v>2.2948076525177901</v>
      </c>
      <c r="E99" s="13" t="s">
        <v>47</v>
      </c>
    </row>
    <row r="101" spans="1:11" x14ac:dyDescent="0.2">
      <c r="A101" s="18" t="s">
        <v>843</v>
      </c>
      <c r="D101" s="41" t="s">
        <v>46</v>
      </c>
    </row>
    <row r="103" spans="1:11" x14ac:dyDescent="0.2">
      <c r="A103" s="18" t="s">
        <v>806</v>
      </c>
      <c r="D103" s="9"/>
      <c r="F103" s="13"/>
      <c r="G103" s="13"/>
      <c r="H103" s="13"/>
      <c r="J103" s="13"/>
      <c r="K103" s="13"/>
    </row>
    <row r="104" spans="1:11" x14ac:dyDescent="0.2">
      <c r="A104" s="46"/>
      <c r="D104" s="9"/>
      <c r="F104" s="13"/>
      <c r="G104" s="13"/>
      <c r="H104" s="13"/>
      <c r="J104" s="13"/>
      <c r="K104" s="13"/>
    </row>
    <row r="105" spans="1:11" x14ac:dyDescent="0.2">
      <c r="A105" s="47" t="s">
        <v>808</v>
      </c>
      <c r="D105" s="9"/>
      <c r="F105" s="13"/>
      <c r="G105" s="13"/>
      <c r="H105" s="13"/>
      <c r="J105" s="13"/>
      <c r="K105" s="13"/>
    </row>
    <row r="106" spans="1:11" x14ac:dyDescent="0.2">
      <c r="A106" s="48"/>
      <c r="D106" s="9"/>
      <c r="F106" s="13"/>
      <c r="G106" s="13"/>
      <c r="H106" s="13"/>
      <c r="J106" s="13"/>
      <c r="K106" s="13"/>
    </row>
    <row r="107" spans="1:11" x14ac:dyDescent="0.2">
      <c r="A107" s="49"/>
      <c r="D107" s="9"/>
      <c r="F107" s="13"/>
      <c r="G107" s="13"/>
      <c r="H107" s="13"/>
      <c r="J107" s="13"/>
      <c r="K107" s="13"/>
    </row>
    <row r="108" spans="1:11" x14ac:dyDescent="0.2">
      <c r="A108" s="49"/>
      <c r="D108" s="9"/>
      <c r="F108" s="13"/>
      <c r="G108" s="13"/>
      <c r="H108" s="13"/>
      <c r="J108" s="13"/>
      <c r="K108" s="13"/>
    </row>
    <row r="109" spans="1:11" x14ac:dyDescent="0.2">
      <c r="A109" s="49"/>
      <c r="D109" s="9"/>
      <c r="F109" s="13"/>
      <c r="G109" s="13"/>
      <c r="H109" s="13"/>
      <c r="J109" s="13"/>
      <c r="K109" s="13"/>
    </row>
    <row r="110" spans="1:11" x14ac:dyDescent="0.2">
      <c r="A110" s="49"/>
      <c r="D110" s="9"/>
      <c r="F110" s="13"/>
      <c r="G110" s="13"/>
      <c r="H110" s="13"/>
      <c r="J110" s="13"/>
      <c r="K110" s="13"/>
    </row>
    <row r="111" spans="1:11" x14ac:dyDescent="0.2">
      <c r="A111" s="49"/>
      <c r="D111" s="9"/>
      <c r="F111" s="13"/>
      <c r="G111" s="13"/>
      <c r="H111" s="13"/>
      <c r="J111" s="13"/>
      <c r="K111" s="13"/>
    </row>
    <row r="112" spans="1:11" x14ac:dyDescent="0.2">
      <c r="A112" s="49"/>
      <c r="D112" s="9"/>
      <c r="F112" s="13"/>
      <c r="G112" s="13"/>
      <c r="H112" s="13"/>
      <c r="J112" s="13"/>
      <c r="K112" s="13"/>
    </row>
    <row r="113" spans="1:11" x14ac:dyDescent="0.2">
      <c r="A113" s="49"/>
      <c r="D113" s="9"/>
      <c r="F113" s="13"/>
      <c r="G113" s="13"/>
      <c r="H113" s="13"/>
      <c r="J113" s="13"/>
      <c r="K113" s="13"/>
    </row>
    <row r="114" spans="1:11" x14ac:dyDescent="0.2">
      <c r="A114" s="49"/>
      <c r="D114" s="9"/>
      <c r="F114" s="13"/>
      <c r="G114" s="13"/>
      <c r="H114" s="13"/>
      <c r="J114" s="13"/>
      <c r="K114" s="13"/>
    </row>
    <row r="115" spans="1:11" x14ac:dyDescent="0.2">
      <c r="A115" s="49"/>
      <c r="D115" s="9"/>
      <c r="F115" s="13"/>
      <c r="G115" s="13"/>
      <c r="H115" s="13"/>
      <c r="J115" s="13"/>
      <c r="K115" s="13"/>
    </row>
    <row r="116" spans="1:11" x14ac:dyDescent="0.2">
      <c r="A116" s="49"/>
      <c r="D116" s="9"/>
      <c r="F116" s="13"/>
      <c r="G116" s="13"/>
      <c r="H116" s="13"/>
      <c r="J116" s="13"/>
      <c r="K116" s="13"/>
    </row>
    <row r="117" spans="1:11" x14ac:dyDescent="0.2">
      <c r="A117" s="49"/>
      <c r="D117" s="9"/>
      <c r="F117" s="13"/>
      <c r="G117" s="13"/>
      <c r="H117" s="13"/>
      <c r="J117" s="13"/>
      <c r="K117" s="13"/>
    </row>
    <row r="118" spans="1:11" x14ac:dyDescent="0.2">
      <c r="A118" s="47" t="s">
        <v>807</v>
      </c>
      <c r="D118" s="9"/>
      <c r="F118" s="13"/>
      <c r="G118" s="13"/>
      <c r="H118" s="13"/>
      <c r="J118" s="13"/>
      <c r="K118" s="13"/>
    </row>
    <row r="119" spans="1:11" x14ac:dyDescent="0.2">
      <c r="A119" s="49"/>
      <c r="D119" s="9"/>
      <c r="F119" s="13"/>
      <c r="G119" s="13"/>
      <c r="H119" s="13"/>
      <c r="J119" s="13"/>
      <c r="K119" s="13"/>
    </row>
    <row r="120" spans="1:11" x14ac:dyDescent="0.2">
      <c r="A120" s="47" t="s">
        <v>809</v>
      </c>
      <c r="D120" s="9"/>
      <c r="F120" s="13"/>
      <c r="G120" s="13"/>
      <c r="H120" s="13"/>
      <c r="J120" s="13"/>
      <c r="K120" s="13"/>
    </row>
    <row r="121" spans="1:11" x14ac:dyDescent="0.2">
      <c r="A121" s="49"/>
      <c r="D121" s="9"/>
      <c r="F121" s="13"/>
      <c r="G121" s="13"/>
      <c r="H121" s="13"/>
      <c r="J121" s="13"/>
      <c r="K121" s="13"/>
    </row>
    <row r="122" spans="1:11" x14ac:dyDescent="0.2">
      <c r="A122" s="49"/>
      <c r="D122" s="9"/>
      <c r="F122" s="13"/>
      <c r="G122" s="13"/>
      <c r="H122" s="13"/>
      <c r="J122" s="13"/>
      <c r="K122" s="13"/>
    </row>
    <row r="123" spans="1:11" x14ac:dyDescent="0.2">
      <c r="A123" s="49"/>
      <c r="D123" s="9"/>
      <c r="F123" s="13"/>
      <c r="G123" s="13"/>
      <c r="H123" s="13"/>
      <c r="J123" s="13"/>
      <c r="K123" s="13"/>
    </row>
    <row r="124" spans="1:11" x14ac:dyDescent="0.2">
      <c r="A124" s="49"/>
      <c r="D124" s="9"/>
      <c r="F124" s="13"/>
      <c r="G124" s="13"/>
      <c r="H124" s="13"/>
      <c r="J124" s="13"/>
      <c r="K124" s="13"/>
    </row>
    <row r="125" spans="1:11" x14ac:dyDescent="0.2">
      <c r="A125" s="49"/>
      <c r="D125" s="9"/>
      <c r="F125" s="13"/>
      <c r="G125" s="13"/>
      <c r="H125" s="13"/>
      <c r="J125" s="13"/>
      <c r="K125" s="13"/>
    </row>
    <row r="126" spans="1:11" x14ac:dyDescent="0.2">
      <c r="A126" s="49"/>
      <c r="D126" s="9"/>
      <c r="F126" s="13"/>
      <c r="G126" s="13"/>
      <c r="H126" s="13"/>
      <c r="J126" s="13"/>
      <c r="K126" s="13"/>
    </row>
    <row r="127" spans="1:11" x14ac:dyDescent="0.2">
      <c r="A127" s="49"/>
      <c r="D127" s="9"/>
      <c r="F127" s="13"/>
      <c r="G127" s="13"/>
      <c r="H127" s="13"/>
      <c r="J127" s="13"/>
      <c r="K127" s="13"/>
    </row>
    <row r="128" spans="1:11" x14ac:dyDescent="0.2">
      <c r="A128" s="49"/>
      <c r="D128" s="9"/>
      <c r="F128" s="13"/>
      <c r="G128" s="13"/>
      <c r="H128" s="13"/>
      <c r="J128" s="13"/>
      <c r="K128" s="13"/>
    </row>
    <row r="129" spans="1:11" x14ac:dyDescent="0.2">
      <c r="A129" s="49"/>
      <c r="D129" s="9"/>
      <c r="F129" s="13"/>
      <c r="G129" s="13"/>
      <c r="H129" s="13"/>
      <c r="J129" s="13"/>
      <c r="K129" s="13"/>
    </row>
    <row r="130" spans="1:11" x14ac:dyDescent="0.2">
      <c r="A130" s="49"/>
      <c r="D130" s="9"/>
      <c r="F130" s="13"/>
      <c r="G130" s="13"/>
      <c r="H130" s="13"/>
      <c r="J130" s="13"/>
      <c r="K130" s="13"/>
    </row>
    <row r="131" spans="1:11" x14ac:dyDescent="0.2">
      <c r="A131" s="49"/>
      <c r="D131" s="9"/>
      <c r="F131" s="13"/>
      <c r="G131" s="13"/>
      <c r="H131" s="13"/>
      <c r="J131" s="13"/>
      <c r="K131" s="13"/>
    </row>
    <row r="132" spans="1:11" x14ac:dyDescent="0.2">
      <c r="A132" s="49"/>
      <c r="D132" s="9"/>
      <c r="F132" s="13"/>
      <c r="G132" s="13"/>
      <c r="H132" s="13"/>
      <c r="J132" s="13"/>
      <c r="K132" s="13"/>
    </row>
    <row r="133" spans="1:11" x14ac:dyDescent="0.2">
      <c r="A133" s="49"/>
      <c r="D133" s="9"/>
      <c r="F133" s="13"/>
      <c r="G133" s="13"/>
      <c r="H133" s="13"/>
      <c r="J133" s="13"/>
      <c r="K133" s="13"/>
    </row>
    <row r="134" spans="1:11" x14ac:dyDescent="0.2">
      <c r="D134" s="9"/>
      <c r="F134" s="13"/>
      <c r="G134" s="13"/>
      <c r="H134" s="13"/>
      <c r="J134" s="13"/>
      <c r="K134" s="13"/>
    </row>
    <row r="135" spans="1:11" x14ac:dyDescent="0.2">
      <c r="D135" s="9"/>
      <c r="F135" s="13"/>
      <c r="G135" s="13"/>
      <c r="H135" s="13"/>
      <c r="J135" s="13"/>
      <c r="K135" s="13"/>
    </row>
    <row r="136" spans="1:11" x14ac:dyDescent="0.2">
      <c r="D136" s="9"/>
      <c r="F136" s="13"/>
      <c r="G136" s="13"/>
      <c r="H136" s="13"/>
      <c r="J136" s="13"/>
      <c r="K136" s="13"/>
    </row>
    <row r="137" spans="1:11" x14ac:dyDescent="0.2">
      <c r="D137" s="9"/>
      <c r="F137" s="13"/>
      <c r="G137" s="13"/>
      <c r="H137" s="13"/>
      <c r="J137" s="13"/>
      <c r="K137" s="13"/>
    </row>
    <row r="138" spans="1:11" x14ac:dyDescent="0.2">
      <c r="D138" s="9"/>
      <c r="F138" s="13"/>
      <c r="G138" s="13"/>
      <c r="H138" s="13"/>
      <c r="J138" s="13"/>
      <c r="K138" s="13"/>
    </row>
    <row r="139" spans="1:11" x14ac:dyDescent="0.2">
      <c r="D139" s="9"/>
      <c r="F139" s="13"/>
      <c r="G139" s="13"/>
      <c r="H139" s="13"/>
      <c r="J139" s="13"/>
      <c r="K139" s="13"/>
    </row>
    <row r="140" spans="1:11" x14ac:dyDescent="0.2">
      <c r="D140" s="9"/>
      <c r="F140" s="13"/>
      <c r="G140" s="13"/>
      <c r="H140" s="13"/>
      <c r="J140" s="13"/>
      <c r="K140" s="13"/>
    </row>
    <row r="141" spans="1:11" x14ac:dyDescent="0.2">
      <c r="D141" s="9"/>
      <c r="F141" s="13"/>
      <c r="G141" s="13"/>
      <c r="H141" s="13"/>
      <c r="J141" s="13"/>
      <c r="K141" s="13"/>
    </row>
    <row r="142" spans="1:11" x14ac:dyDescent="0.2">
      <c r="D142" s="9"/>
      <c r="F142" s="13"/>
      <c r="G142" s="13"/>
      <c r="H142" s="13"/>
      <c r="J142" s="13"/>
      <c r="K142" s="13"/>
    </row>
    <row r="143" spans="1:11" x14ac:dyDescent="0.2">
      <c r="D143" s="9"/>
      <c r="F143" s="13"/>
      <c r="G143" s="13"/>
      <c r="H143" s="13"/>
      <c r="J143" s="13"/>
      <c r="K143" s="13"/>
    </row>
    <row r="144" spans="1:11" x14ac:dyDescent="0.2">
      <c r="D144" s="9"/>
      <c r="F144" s="13"/>
      <c r="G144" s="13"/>
      <c r="H144" s="13"/>
      <c r="J144" s="13"/>
      <c r="K144" s="13"/>
    </row>
    <row r="145" spans="4:11" x14ac:dyDescent="0.2">
      <c r="D145" s="9"/>
      <c r="F145" s="13"/>
      <c r="G145" s="13"/>
      <c r="H145" s="13"/>
      <c r="J145" s="13"/>
      <c r="K145" s="13"/>
    </row>
    <row r="146" spans="4:11" x14ac:dyDescent="0.2">
      <c r="D146" s="9"/>
      <c r="F146" s="13"/>
      <c r="G146" s="13"/>
      <c r="H146" s="13"/>
      <c r="J146" s="13"/>
      <c r="K146" s="13"/>
    </row>
    <row r="147" spans="4:11" x14ac:dyDescent="0.2">
      <c r="D147" s="9"/>
      <c r="F147" s="13"/>
      <c r="G147" s="13"/>
      <c r="H147" s="13"/>
      <c r="J147" s="13"/>
      <c r="K147" s="13"/>
    </row>
    <row r="148" spans="4:11" x14ac:dyDescent="0.2">
      <c r="D148" s="9"/>
      <c r="F148" s="13"/>
      <c r="G148" s="13"/>
      <c r="H148" s="13"/>
      <c r="J148" s="13"/>
      <c r="K148" s="13"/>
    </row>
    <row r="149" spans="4:11" x14ac:dyDescent="0.2">
      <c r="D149" s="9"/>
      <c r="F149" s="13"/>
      <c r="G149" s="13"/>
      <c r="H149" s="13"/>
      <c r="J149" s="13"/>
      <c r="K149" s="13"/>
    </row>
    <row r="150" spans="4:11" x14ac:dyDescent="0.2">
      <c r="D150" s="9"/>
      <c r="F150" s="13"/>
      <c r="G150" s="13"/>
      <c r="H150" s="13"/>
      <c r="J150" s="13"/>
      <c r="K150" s="13"/>
    </row>
    <row r="151" spans="4:11" x14ac:dyDescent="0.2">
      <c r="D151" s="9"/>
      <c r="F151" s="13"/>
      <c r="G151" s="13"/>
      <c r="H151" s="13"/>
      <c r="J151" s="13"/>
      <c r="K151" s="13"/>
    </row>
    <row r="152" spans="4:11" x14ac:dyDescent="0.2">
      <c r="D152" s="9"/>
      <c r="F152" s="13"/>
      <c r="G152" s="13"/>
      <c r="H152" s="13"/>
      <c r="J152" s="13"/>
      <c r="K152" s="13"/>
    </row>
    <row r="153" spans="4:11" x14ac:dyDescent="0.2">
      <c r="D153" s="9"/>
      <c r="F153" s="13"/>
      <c r="G153" s="13"/>
      <c r="H153" s="13"/>
      <c r="J153" s="13"/>
      <c r="K153" s="13"/>
    </row>
    <row r="154" spans="4:11" x14ac:dyDescent="0.2">
      <c r="D154" s="9"/>
      <c r="F154" s="13"/>
      <c r="G154" s="13"/>
      <c r="H154" s="13"/>
      <c r="J154" s="13"/>
      <c r="K154" s="13"/>
    </row>
    <row r="155" spans="4:11" x14ac:dyDescent="0.2">
      <c r="D155" s="9"/>
      <c r="F155" s="13"/>
      <c r="G155" s="13"/>
      <c r="H155" s="13"/>
      <c r="J155" s="13"/>
      <c r="K155" s="13"/>
    </row>
    <row r="156" spans="4:11" x14ac:dyDescent="0.2">
      <c r="D156" s="9"/>
      <c r="F156" s="13"/>
      <c r="G156" s="13"/>
      <c r="H156" s="13"/>
      <c r="J156" s="13"/>
      <c r="K156" s="13"/>
    </row>
    <row r="157" spans="4:11" x14ac:dyDescent="0.2">
      <c r="D157" s="9"/>
      <c r="F157" s="13"/>
      <c r="G157" s="13"/>
      <c r="H157" s="13"/>
      <c r="J157" s="13"/>
      <c r="K157" s="13"/>
    </row>
    <row r="158" spans="4:11" x14ac:dyDescent="0.2">
      <c r="D158" s="9"/>
      <c r="F158" s="13"/>
      <c r="G158" s="13"/>
      <c r="H158" s="13"/>
      <c r="J158" s="13"/>
      <c r="K158" s="13"/>
    </row>
    <row r="159" spans="4:11" x14ac:dyDescent="0.2">
      <c r="D159" s="9"/>
      <c r="F159" s="13"/>
      <c r="G159" s="13"/>
      <c r="H159" s="13"/>
      <c r="J159" s="13"/>
      <c r="K159" s="13"/>
    </row>
    <row r="160" spans="4:11" x14ac:dyDescent="0.2">
      <c r="D160" s="9"/>
      <c r="F160" s="13"/>
      <c r="G160" s="13"/>
      <c r="H160" s="13"/>
      <c r="J160" s="13"/>
      <c r="K160" s="13"/>
    </row>
    <row r="161" spans="4:11" x14ac:dyDescent="0.2">
      <c r="D161" s="9"/>
      <c r="F161" s="13"/>
      <c r="G161" s="13"/>
      <c r="H161" s="13"/>
      <c r="J161" s="13"/>
      <c r="K161" s="13"/>
    </row>
    <row r="162" spans="4:11" x14ac:dyDescent="0.2">
      <c r="D162" s="9"/>
      <c r="F162" s="13"/>
      <c r="G162" s="13"/>
      <c r="H162" s="13"/>
      <c r="J162" s="13"/>
      <c r="K162" s="13"/>
    </row>
    <row r="163" spans="4:11" x14ac:dyDescent="0.2">
      <c r="D163" s="9"/>
      <c r="F163" s="13"/>
      <c r="G163" s="13"/>
      <c r="H163" s="13"/>
      <c r="J163" s="13"/>
      <c r="K163" s="13"/>
    </row>
    <row r="164" spans="4:11" x14ac:dyDescent="0.2">
      <c r="D164" s="9"/>
      <c r="F164" s="13"/>
      <c r="G164" s="13"/>
      <c r="H164" s="13"/>
      <c r="J164" s="13"/>
      <c r="K164" s="13"/>
    </row>
    <row r="165" spans="4:11" x14ac:dyDescent="0.2">
      <c r="D165" s="9"/>
      <c r="F165" s="13"/>
      <c r="G165" s="13"/>
      <c r="H165" s="13"/>
      <c r="J165" s="13"/>
      <c r="K165" s="13"/>
    </row>
    <row r="166" spans="4:11" x14ac:dyDescent="0.2">
      <c r="D166" s="9"/>
      <c r="F166" s="13"/>
      <c r="G166" s="13"/>
      <c r="H166" s="13"/>
      <c r="J166" s="13"/>
      <c r="K166" s="13"/>
    </row>
    <row r="167" spans="4:11" x14ac:dyDescent="0.2">
      <c r="D167" s="9"/>
      <c r="F167" s="13"/>
      <c r="G167" s="13"/>
      <c r="H167" s="13"/>
      <c r="J167" s="13"/>
      <c r="K167" s="13"/>
    </row>
    <row r="168" spans="4:11" x14ac:dyDescent="0.2">
      <c r="D168" s="9"/>
      <c r="F168" s="13"/>
      <c r="G168" s="13"/>
      <c r="H168" s="13"/>
      <c r="J168" s="13"/>
      <c r="K168" s="13"/>
    </row>
    <row r="169" spans="4:11" x14ac:dyDescent="0.2">
      <c r="D169" s="9"/>
      <c r="F169" s="13"/>
      <c r="G169" s="13"/>
      <c r="H169" s="13"/>
      <c r="J169" s="13"/>
      <c r="K169" s="13"/>
    </row>
    <row r="170" spans="4:11" x14ac:dyDescent="0.2">
      <c r="D170" s="9"/>
      <c r="F170" s="13"/>
      <c r="G170" s="13"/>
      <c r="H170" s="13"/>
      <c r="J170" s="13"/>
      <c r="K170" s="13"/>
    </row>
    <row r="171" spans="4:11" x14ac:dyDescent="0.2">
      <c r="D171" s="9"/>
      <c r="F171" s="13"/>
      <c r="G171" s="13"/>
      <c r="H171" s="13"/>
      <c r="J171" s="13"/>
      <c r="K171" s="13"/>
    </row>
    <row r="172" spans="4:11" x14ac:dyDescent="0.2">
      <c r="D172" s="9"/>
      <c r="F172" s="13"/>
      <c r="G172" s="13"/>
      <c r="H172" s="13"/>
      <c r="J172" s="13"/>
      <c r="K172" s="13"/>
    </row>
    <row r="173" spans="4:11" x14ac:dyDescent="0.2">
      <c r="D173" s="9"/>
      <c r="F173" s="13"/>
      <c r="G173" s="13"/>
      <c r="H173" s="13"/>
      <c r="J173" s="13"/>
      <c r="K173" s="13"/>
    </row>
    <row r="174" spans="4:11" x14ac:dyDescent="0.2">
      <c r="D174" s="9"/>
      <c r="F174" s="13"/>
      <c r="G174" s="13"/>
      <c r="H174" s="13"/>
      <c r="J174" s="13"/>
      <c r="K174" s="13"/>
    </row>
    <row r="175" spans="4:11" x14ac:dyDescent="0.2">
      <c r="D175" s="9"/>
      <c r="F175" s="13"/>
      <c r="G175" s="13"/>
      <c r="H175" s="13"/>
      <c r="J175" s="13"/>
      <c r="K175" s="13"/>
    </row>
    <row r="176" spans="4:11" x14ac:dyDescent="0.2">
      <c r="D176" s="9"/>
      <c r="F176" s="13"/>
      <c r="G176" s="13"/>
      <c r="H176" s="13"/>
      <c r="J176" s="13"/>
      <c r="K176" s="13"/>
    </row>
    <row r="177" spans="4:11" x14ac:dyDescent="0.2">
      <c r="D177" s="9"/>
      <c r="F177" s="13"/>
      <c r="G177" s="13"/>
      <c r="H177" s="13"/>
      <c r="J177" s="13"/>
      <c r="K177" s="13"/>
    </row>
    <row r="178" spans="4:11" x14ac:dyDescent="0.2">
      <c r="D178" s="9"/>
      <c r="F178" s="13"/>
      <c r="G178" s="13"/>
      <c r="H178" s="13"/>
      <c r="J178" s="13"/>
      <c r="K178" s="13"/>
    </row>
    <row r="179" spans="4:11" x14ac:dyDescent="0.2">
      <c r="D179" s="9"/>
      <c r="F179" s="13"/>
      <c r="G179" s="13"/>
      <c r="H179" s="13"/>
      <c r="J179" s="13"/>
      <c r="K179" s="13"/>
    </row>
    <row r="180" spans="4:11" x14ac:dyDescent="0.2">
      <c r="D180" s="9"/>
      <c r="F180" s="13"/>
      <c r="G180" s="13"/>
      <c r="H180" s="13"/>
      <c r="J180" s="13"/>
      <c r="K180" s="13"/>
    </row>
    <row r="181" spans="4:11" x14ac:dyDescent="0.2">
      <c r="D181" s="9"/>
      <c r="F181" s="13"/>
      <c r="G181" s="13"/>
      <c r="H181" s="13"/>
      <c r="J181" s="13"/>
      <c r="K181" s="13"/>
    </row>
    <row r="182" spans="4:11" x14ac:dyDescent="0.2">
      <c r="D182" s="9"/>
      <c r="F182" s="13"/>
      <c r="G182" s="13"/>
      <c r="H182" s="13"/>
      <c r="J182" s="13"/>
      <c r="K182" s="13"/>
    </row>
    <row r="183" spans="4:11" x14ac:dyDescent="0.2">
      <c r="D183" s="9"/>
      <c r="F183" s="13"/>
      <c r="G183" s="13"/>
      <c r="H183" s="13"/>
      <c r="J183" s="13"/>
      <c r="K183" s="13"/>
    </row>
    <row r="184" spans="4:11" x14ac:dyDescent="0.2">
      <c r="D184" s="9"/>
      <c r="F184" s="13"/>
      <c r="G184" s="13"/>
      <c r="H184" s="13"/>
      <c r="J184" s="13"/>
      <c r="K184" s="13"/>
    </row>
    <row r="185" spans="4:11" x14ac:dyDescent="0.2">
      <c r="D185" s="9"/>
      <c r="F185" s="13"/>
      <c r="G185" s="13"/>
      <c r="H185" s="13"/>
      <c r="J185" s="13"/>
      <c r="K185" s="13"/>
    </row>
    <row r="186" spans="4:11" x14ac:dyDescent="0.2">
      <c r="D186" s="9"/>
      <c r="F186" s="13"/>
      <c r="G186" s="13"/>
      <c r="H186" s="13"/>
      <c r="J186" s="13"/>
      <c r="K186" s="13"/>
    </row>
    <row r="187" spans="4:11" x14ac:dyDescent="0.2">
      <c r="D187" s="9"/>
      <c r="F187" s="13"/>
      <c r="G187" s="13"/>
      <c r="H187" s="13"/>
      <c r="J187" s="13"/>
      <c r="K187" s="13"/>
    </row>
    <row r="188" spans="4:11" x14ac:dyDescent="0.2">
      <c r="D188" s="9"/>
      <c r="F188" s="13"/>
      <c r="G188" s="13"/>
      <c r="H188" s="13"/>
      <c r="J188" s="13"/>
      <c r="K188" s="13"/>
    </row>
    <row r="189" spans="4:11" x14ac:dyDescent="0.2">
      <c r="D189" s="9"/>
      <c r="F189" s="13"/>
      <c r="G189" s="13"/>
      <c r="H189" s="13"/>
      <c r="J189" s="13"/>
      <c r="K189" s="13"/>
    </row>
    <row r="190" spans="4:11" x14ac:dyDescent="0.2">
      <c r="D190" s="9"/>
      <c r="F190" s="13"/>
      <c r="G190" s="13"/>
      <c r="H190" s="13"/>
      <c r="J190" s="13"/>
      <c r="K190" s="13"/>
    </row>
    <row r="191" spans="4:11" x14ac:dyDescent="0.2">
      <c r="D191" s="9"/>
      <c r="F191" s="13"/>
      <c r="G191" s="13"/>
      <c r="H191" s="13"/>
      <c r="J191" s="13"/>
      <c r="K191" s="13"/>
    </row>
    <row r="192" spans="4:11" x14ac:dyDescent="0.2">
      <c r="D192" s="9"/>
      <c r="F192" s="13"/>
      <c r="G192" s="13"/>
      <c r="H192" s="13"/>
      <c r="J192" s="13"/>
      <c r="K192" s="13"/>
    </row>
    <row r="193" spans="4:11" x14ac:dyDescent="0.2">
      <c r="D193" s="9"/>
      <c r="F193" s="13"/>
      <c r="G193" s="13"/>
      <c r="H193" s="13"/>
      <c r="J193" s="13"/>
      <c r="K193" s="13"/>
    </row>
    <row r="194" spans="4:11" x14ac:dyDescent="0.2">
      <c r="D194" s="9"/>
      <c r="F194" s="13"/>
      <c r="G194" s="13"/>
      <c r="H194" s="13"/>
      <c r="J194" s="13"/>
      <c r="K194" s="13"/>
    </row>
    <row r="195" spans="4:11" x14ac:dyDescent="0.2">
      <c r="D195" s="9"/>
      <c r="F195" s="13"/>
      <c r="G195" s="13"/>
      <c r="H195" s="13"/>
      <c r="J195" s="13"/>
      <c r="K195" s="13"/>
    </row>
    <row r="196" spans="4:11" x14ac:dyDescent="0.2">
      <c r="D196" s="9"/>
      <c r="F196" s="13"/>
      <c r="G196" s="13"/>
      <c r="H196" s="13"/>
      <c r="J196" s="13"/>
      <c r="K196" s="13"/>
    </row>
    <row r="197" spans="4:11" x14ac:dyDescent="0.2">
      <c r="D197" s="9"/>
      <c r="F197" s="13"/>
      <c r="G197" s="13"/>
      <c r="H197" s="13"/>
      <c r="J197" s="13"/>
      <c r="K197" s="13"/>
    </row>
    <row r="198" spans="4:11" x14ac:dyDescent="0.2">
      <c r="D198" s="9"/>
      <c r="F198" s="13"/>
      <c r="G198" s="13"/>
      <c r="H198" s="13"/>
      <c r="J198" s="13"/>
      <c r="K198" s="13"/>
    </row>
    <row r="199" spans="4:11" x14ac:dyDescent="0.2">
      <c r="D199" s="9"/>
      <c r="F199" s="13"/>
      <c r="G199" s="13"/>
      <c r="H199" s="13"/>
      <c r="J199" s="13"/>
      <c r="K199" s="13"/>
    </row>
    <row r="200" spans="4:11" x14ac:dyDescent="0.2">
      <c r="D200" s="9"/>
      <c r="F200" s="13"/>
      <c r="G200" s="13"/>
      <c r="H200" s="13"/>
      <c r="J200" s="13"/>
      <c r="K200" s="13"/>
    </row>
    <row r="201" spans="4:11" x14ac:dyDescent="0.2">
      <c r="D201" s="9"/>
      <c r="F201" s="13"/>
      <c r="G201" s="13"/>
      <c r="H201" s="13"/>
      <c r="J201" s="13"/>
      <c r="K201" s="13"/>
    </row>
    <row r="202" spans="4:11" x14ac:dyDescent="0.2">
      <c r="D202" s="9"/>
      <c r="F202" s="13"/>
      <c r="G202" s="13"/>
      <c r="H202" s="13"/>
      <c r="J202" s="13"/>
      <c r="K202" s="13"/>
    </row>
    <row r="203" spans="4:11" x14ac:dyDescent="0.2">
      <c r="D203" s="9"/>
      <c r="F203" s="13"/>
      <c r="G203" s="13"/>
      <c r="H203" s="13"/>
      <c r="J203" s="13"/>
      <c r="K203" s="13"/>
    </row>
    <row r="204" spans="4:11" x14ac:dyDescent="0.2">
      <c r="D204" s="9"/>
      <c r="F204" s="13"/>
      <c r="G204" s="13"/>
      <c r="H204" s="13"/>
      <c r="J204" s="13"/>
      <c r="K204" s="13"/>
    </row>
    <row r="205" spans="4:11" x14ac:dyDescent="0.2">
      <c r="D205" s="9"/>
      <c r="F205" s="13"/>
      <c r="G205" s="13"/>
      <c r="H205" s="13"/>
      <c r="J205" s="13"/>
      <c r="K205" s="13"/>
    </row>
    <row r="206" spans="4:11" x14ac:dyDescent="0.2">
      <c r="D206" s="9"/>
      <c r="F206" s="13"/>
      <c r="G206" s="13"/>
      <c r="H206" s="13"/>
      <c r="J206" s="13"/>
      <c r="K206" s="13"/>
    </row>
    <row r="207" spans="4:11" x14ac:dyDescent="0.2">
      <c r="D207" s="9"/>
      <c r="F207" s="13"/>
      <c r="G207" s="13"/>
      <c r="H207" s="13"/>
      <c r="J207" s="13"/>
      <c r="K207" s="13"/>
    </row>
    <row r="208" spans="4:11" x14ac:dyDescent="0.2">
      <c r="D208" s="9"/>
      <c r="F208" s="13"/>
      <c r="G208" s="13"/>
      <c r="H208" s="13"/>
      <c r="J208" s="13"/>
      <c r="K208" s="13"/>
    </row>
    <row r="209" spans="4:11" x14ac:dyDescent="0.2">
      <c r="D209" s="9"/>
      <c r="F209" s="13"/>
      <c r="G209" s="13"/>
      <c r="H209" s="13"/>
      <c r="J209" s="13"/>
      <c r="K209" s="13"/>
    </row>
    <row r="210" spans="4:11" x14ac:dyDescent="0.2">
      <c r="D210" s="9"/>
      <c r="F210" s="13"/>
      <c r="G210" s="13"/>
      <c r="H210" s="13"/>
      <c r="J210" s="13"/>
      <c r="K210" s="13"/>
    </row>
    <row r="211" spans="4:11" x14ac:dyDescent="0.2">
      <c r="D211" s="9"/>
      <c r="F211" s="13"/>
      <c r="G211" s="13"/>
      <c r="H211" s="13"/>
      <c r="J211" s="13"/>
      <c r="K211" s="13"/>
    </row>
    <row r="212" spans="4:11" x14ac:dyDescent="0.2">
      <c r="D212" s="9"/>
      <c r="F212" s="13"/>
      <c r="G212" s="13"/>
      <c r="H212" s="13"/>
      <c r="J212" s="13"/>
      <c r="K212" s="13"/>
    </row>
    <row r="213" spans="4:11" x14ac:dyDescent="0.2">
      <c r="D213" s="9"/>
      <c r="F213" s="13"/>
      <c r="G213" s="13"/>
      <c r="H213" s="13"/>
      <c r="J213" s="13"/>
      <c r="K213" s="13"/>
    </row>
    <row r="214" spans="4:11" x14ac:dyDescent="0.2">
      <c r="D214" s="9"/>
      <c r="F214" s="13"/>
      <c r="G214" s="13"/>
      <c r="H214" s="13"/>
      <c r="J214" s="13"/>
      <c r="K214" s="13"/>
    </row>
    <row r="215" spans="4:11" x14ac:dyDescent="0.2">
      <c r="D215" s="9"/>
      <c r="F215" s="13"/>
      <c r="G215" s="13"/>
      <c r="H215" s="13"/>
      <c r="J215" s="13"/>
      <c r="K215" s="13"/>
    </row>
    <row r="216" spans="4:11" x14ac:dyDescent="0.2">
      <c r="D216" s="9"/>
      <c r="F216" s="13"/>
      <c r="G216" s="13"/>
      <c r="H216" s="13"/>
      <c r="J216" s="13"/>
      <c r="K216" s="13"/>
    </row>
    <row r="217" spans="4:11" x14ac:dyDescent="0.2">
      <c r="D217" s="9"/>
      <c r="F217" s="13"/>
      <c r="G217" s="13"/>
      <c r="H217" s="13"/>
      <c r="J217" s="13"/>
      <c r="K217" s="13"/>
    </row>
    <row r="218" spans="4:11" x14ac:dyDescent="0.2">
      <c r="D218" s="9"/>
      <c r="F218" s="13"/>
      <c r="G218" s="13"/>
      <c r="H218" s="13"/>
      <c r="J218" s="13"/>
      <c r="K218" s="13"/>
    </row>
    <row r="219" spans="4:11" x14ac:dyDescent="0.2">
      <c r="D219" s="9"/>
      <c r="F219" s="13"/>
      <c r="G219" s="13"/>
      <c r="H219" s="13"/>
      <c r="J219" s="13"/>
      <c r="K219" s="13"/>
    </row>
    <row r="220" spans="4:11" x14ac:dyDescent="0.2">
      <c r="D220" s="9"/>
      <c r="F220" s="13"/>
      <c r="G220" s="13"/>
      <c r="H220" s="13"/>
      <c r="J220" s="13"/>
      <c r="K220" s="13"/>
    </row>
    <row r="221" spans="4:11" x14ac:dyDescent="0.2">
      <c r="D221" s="9"/>
      <c r="F221" s="13"/>
      <c r="G221" s="13"/>
      <c r="H221" s="13"/>
      <c r="J221" s="13"/>
      <c r="K221" s="13"/>
    </row>
    <row r="222" spans="4:11" x14ac:dyDescent="0.2">
      <c r="D222" s="9"/>
      <c r="F222" s="13"/>
      <c r="G222" s="13"/>
      <c r="H222" s="13"/>
      <c r="J222" s="13"/>
      <c r="K222" s="13"/>
    </row>
    <row r="223" spans="4:11" x14ac:dyDescent="0.2">
      <c r="D223" s="9"/>
      <c r="F223" s="13"/>
      <c r="G223" s="13"/>
      <c r="H223" s="13"/>
      <c r="J223" s="13"/>
      <c r="K223" s="13"/>
    </row>
    <row r="224" spans="4:11" x14ac:dyDescent="0.2">
      <c r="D224" s="9"/>
      <c r="F224" s="13"/>
      <c r="G224" s="13"/>
      <c r="H224" s="13"/>
      <c r="J224" s="13"/>
      <c r="K224" s="13"/>
    </row>
    <row r="225" spans="4:11" x14ac:dyDescent="0.2">
      <c r="D225" s="9"/>
      <c r="F225" s="13"/>
      <c r="G225" s="13"/>
      <c r="H225" s="13"/>
      <c r="J225" s="13"/>
      <c r="K225" s="13"/>
    </row>
    <row r="226" spans="4:11" x14ac:dyDescent="0.2">
      <c r="D226" s="9"/>
      <c r="F226" s="13"/>
      <c r="G226" s="13"/>
      <c r="H226" s="13"/>
      <c r="J226" s="13"/>
      <c r="K226" s="13"/>
    </row>
    <row r="227" spans="4:11" x14ac:dyDescent="0.2">
      <c r="D227" s="9"/>
      <c r="F227" s="13"/>
      <c r="G227" s="13"/>
      <c r="H227" s="13"/>
      <c r="J227" s="13"/>
      <c r="K227" s="13"/>
    </row>
    <row r="228" spans="4:11" x14ac:dyDescent="0.2">
      <c r="D228" s="9"/>
      <c r="F228" s="13"/>
      <c r="G228" s="13"/>
      <c r="H228" s="13"/>
      <c r="J228" s="13"/>
      <c r="K228" s="13"/>
    </row>
    <row r="229" spans="4:11" x14ac:dyDescent="0.2">
      <c r="D229" s="9"/>
      <c r="F229" s="13"/>
      <c r="G229" s="13"/>
      <c r="H229" s="13"/>
      <c r="J229" s="13"/>
      <c r="K229" s="13"/>
    </row>
    <row r="230" spans="4:11" x14ac:dyDescent="0.2">
      <c r="D230" s="9"/>
      <c r="F230" s="13"/>
      <c r="G230" s="13"/>
      <c r="H230" s="13"/>
      <c r="J230" s="13"/>
      <c r="K230" s="13"/>
    </row>
    <row r="231" spans="4:11" x14ac:dyDescent="0.2">
      <c r="D231" s="9"/>
      <c r="F231" s="13"/>
      <c r="G231" s="13"/>
      <c r="H231" s="13"/>
      <c r="J231" s="13"/>
      <c r="K231" s="13"/>
    </row>
    <row r="232" spans="4:11" x14ac:dyDescent="0.2">
      <c r="D232" s="9"/>
      <c r="F232" s="13"/>
      <c r="G232" s="13"/>
      <c r="H232" s="13"/>
      <c r="J232" s="13"/>
      <c r="K232" s="13"/>
    </row>
    <row r="233" spans="4:11" x14ac:dyDescent="0.2">
      <c r="D233" s="9"/>
      <c r="F233" s="13"/>
      <c r="G233" s="13"/>
      <c r="H233" s="13"/>
      <c r="J233" s="13"/>
      <c r="K233" s="13"/>
    </row>
    <row r="234" spans="4:11" x14ac:dyDescent="0.2">
      <c r="D234" s="9"/>
      <c r="F234" s="13"/>
      <c r="G234" s="13"/>
      <c r="H234" s="13"/>
      <c r="J234" s="13"/>
      <c r="K234" s="13"/>
    </row>
    <row r="235" spans="4:11" x14ac:dyDescent="0.2">
      <c r="D235" s="9"/>
      <c r="F235" s="13"/>
      <c r="G235" s="13"/>
      <c r="H235" s="13"/>
      <c r="J235" s="13"/>
      <c r="K235" s="13"/>
    </row>
    <row r="236" spans="4:11" x14ac:dyDescent="0.2">
      <c r="D236" s="9"/>
      <c r="F236" s="13"/>
      <c r="G236" s="13"/>
      <c r="H236" s="13"/>
      <c r="J236" s="13"/>
      <c r="K236" s="13"/>
    </row>
    <row r="237" spans="4:11" x14ac:dyDescent="0.2">
      <c r="D237" s="9"/>
      <c r="F237" s="13"/>
      <c r="G237" s="13"/>
      <c r="H237" s="13"/>
      <c r="J237" s="13"/>
      <c r="K237" s="13"/>
    </row>
    <row r="238" spans="4:11" x14ac:dyDescent="0.2">
      <c r="D238" s="9"/>
      <c r="F238" s="13"/>
      <c r="G238" s="13"/>
      <c r="H238" s="13"/>
      <c r="J238" s="13"/>
      <c r="K238" s="13"/>
    </row>
    <row r="239" spans="4:11" x14ac:dyDescent="0.2">
      <c r="D239" s="9"/>
      <c r="F239" s="13"/>
      <c r="G239" s="13"/>
      <c r="H239" s="13"/>
      <c r="J239" s="13"/>
      <c r="K239" s="13"/>
    </row>
    <row r="240" spans="4:11" x14ac:dyDescent="0.2">
      <c r="D240" s="9"/>
      <c r="F240" s="13"/>
      <c r="G240" s="13"/>
      <c r="H240" s="13"/>
      <c r="J240" s="13"/>
      <c r="K240" s="13"/>
    </row>
    <row r="241" spans="4:11" x14ac:dyDescent="0.2">
      <c r="D241" s="9"/>
      <c r="F241" s="13"/>
      <c r="G241" s="13"/>
      <c r="H241" s="13"/>
      <c r="J241" s="13"/>
      <c r="K241" s="13"/>
    </row>
    <row r="242" spans="4:11" x14ac:dyDescent="0.2">
      <c r="D242" s="9"/>
      <c r="F242" s="13"/>
      <c r="G242" s="13"/>
      <c r="H242" s="13"/>
      <c r="J242" s="13"/>
      <c r="K242" s="13"/>
    </row>
    <row r="243" spans="4:11" x14ac:dyDescent="0.2">
      <c r="D243" s="9"/>
      <c r="F243" s="13"/>
      <c r="G243" s="13"/>
      <c r="H243" s="13"/>
      <c r="J243" s="13"/>
      <c r="K243" s="13"/>
    </row>
    <row r="244" spans="4:11" x14ac:dyDescent="0.2">
      <c r="D244" s="9"/>
      <c r="F244" s="13"/>
      <c r="G244" s="13"/>
      <c r="H244" s="13"/>
      <c r="J244" s="13"/>
      <c r="K244" s="13"/>
    </row>
    <row r="245" spans="4:11" x14ac:dyDescent="0.2">
      <c r="D245" s="9"/>
      <c r="F245" s="13"/>
      <c r="G245" s="13"/>
      <c r="H245" s="13"/>
      <c r="J245" s="13"/>
      <c r="K245" s="13"/>
    </row>
    <row r="246" spans="4:11" x14ac:dyDescent="0.2">
      <c r="D246" s="9"/>
      <c r="F246" s="13"/>
      <c r="G246" s="13"/>
      <c r="H246" s="13"/>
      <c r="J246" s="13"/>
      <c r="K246" s="13"/>
    </row>
    <row r="247" spans="4:11" x14ac:dyDescent="0.2">
      <c r="D247" s="9"/>
      <c r="F247" s="13"/>
      <c r="G247" s="13"/>
      <c r="H247" s="13"/>
      <c r="J247" s="13"/>
      <c r="K247" s="13"/>
    </row>
    <row r="248" spans="4:11" x14ac:dyDescent="0.2">
      <c r="D248" s="9"/>
      <c r="F248" s="13"/>
      <c r="G248" s="13"/>
      <c r="H248" s="13"/>
      <c r="J248" s="13"/>
      <c r="K248" s="13"/>
    </row>
    <row r="249" spans="4:11" x14ac:dyDescent="0.2">
      <c r="D249" s="9"/>
      <c r="F249" s="13"/>
      <c r="G249" s="13"/>
      <c r="H249" s="13"/>
      <c r="J249" s="13"/>
      <c r="K249" s="13"/>
    </row>
    <row r="250" spans="4:11" x14ac:dyDescent="0.2">
      <c r="D250" s="9"/>
      <c r="F250" s="13"/>
      <c r="G250" s="13"/>
      <c r="H250" s="13"/>
      <c r="J250" s="13"/>
      <c r="K250" s="13"/>
    </row>
    <row r="251" spans="4:11" x14ac:dyDescent="0.2">
      <c r="D251" s="9"/>
      <c r="F251" s="13"/>
      <c r="G251" s="13"/>
      <c r="H251" s="13"/>
      <c r="J251" s="13"/>
      <c r="K251" s="13"/>
    </row>
    <row r="252" spans="4:11" x14ac:dyDescent="0.2">
      <c r="D252" s="9"/>
      <c r="F252" s="13"/>
      <c r="G252" s="13"/>
      <c r="H252" s="13"/>
      <c r="J252" s="13"/>
      <c r="K252" s="13"/>
    </row>
    <row r="253" spans="4:11" x14ac:dyDescent="0.2">
      <c r="D253" s="9"/>
      <c r="F253" s="13"/>
      <c r="G253" s="13"/>
      <c r="H253" s="13"/>
      <c r="J253" s="13"/>
      <c r="K253" s="13"/>
    </row>
    <row r="254" spans="4:11" x14ac:dyDescent="0.2">
      <c r="D254" s="9"/>
      <c r="F254" s="13"/>
      <c r="G254" s="13"/>
      <c r="H254" s="13"/>
      <c r="J254" s="13"/>
      <c r="K254" s="13"/>
    </row>
    <row r="255" spans="4:11" x14ac:dyDescent="0.2">
      <c r="D255" s="9"/>
      <c r="F255" s="13"/>
      <c r="G255" s="13"/>
      <c r="H255" s="13"/>
      <c r="J255" s="13"/>
      <c r="K255" s="13"/>
    </row>
    <row r="256" spans="4:11" x14ac:dyDescent="0.2">
      <c r="D256" s="9"/>
      <c r="F256" s="13"/>
      <c r="G256" s="13"/>
      <c r="H256" s="13"/>
      <c r="J256" s="13"/>
      <c r="K256" s="13"/>
    </row>
    <row r="257" spans="4:11" x14ac:dyDescent="0.2">
      <c r="D257" s="9"/>
      <c r="F257" s="13"/>
      <c r="G257" s="13"/>
      <c r="H257" s="13"/>
      <c r="J257" s="13"/>
      <c r="K257" s="13"/>
    </row>
    <row r="258" spans="4:11" x14ac:dyDescent="0.2">
      <c r="D258" s="9"/>
      <c r="F258" s="13"/>
      <c r="G258" s="13"/>
      <c r="H258" s="13"/>
      <c r="J258" s="13"/>
      <c r="K258" s="13"/>
    </row>
    <row r="259" spans="4:11" x14ac:dyDescent="0.2">
      <c r="D259" s="9"/>
      <c r="F259" s="13"/>
      <c r="G259" s="13"/>
      <c r="H259" s="13"/>
      <c r="J259" s="13"/>
      <c r="K259" s="13"/>
    </row>
    <row r="260" spans="4:11" x14ac:dyDescent="0.2">
      <c r="D260" s="9"/>
      <c r="F260" s="13"/>
      <c r="G260" s="13"/>
      <c r="H260" s="13"/>
      <c r="J260" s="13"/>
      <c r="K260" s="13"/>
    </row>
    <row r="261" spans="4:11" x14ac:dyDescent="0.2">
      <c r="D261" s="9"/>
      <c r="F261" s="13"/>
      <c r="G261" s="13"/>
      <c r="H261" s="13"/>
      <c r="J261" s="13"/>
      <c r="K261" s="13"/>
    </row>
    <row r="262" spans="4:11" x14ac:dyDescent="0.2">
      <c r="D262" s="9"/>
      <c r="F262" s="13"/>
      <c r="G262" s="13"/>
      <c r="H262" s="13"/>
      <c r="J262" s="13"/>
      <c r="K262" s="13"/>
    </row>
    <row r="263" spans="4:11" x14ac:dyDescent="0.2">
      <c r="D263" s="9"/>
      <c r="F263" s="13"/>
      <c r="G263" s="13"/>
      <c r="H263" s="13"/>
      <c r="J263" s="13"/>
      <c r="K263" s="13"/>
    </row>
    <row r="264" spans="4:11" x14ac:dyDescent="0.2">
      <c r="D264" s="9"/>
      <c r="F264" s="13"/>
      <c r="G264" s="13"/>
      <c r="H264" s="13"/>
      <c r="J264" s="13"/>
      <c r="K264" s="13"/>
    </row>
    <row r="265" spans="4:11" x14ac:dyDescent="0.2">
      <c r="D265" s="9"/>
      <c r="F265" s="13"/>
      <c r="G265" s="13"/>
      <c r="H265" s="13"/>
      <c r="J265" s="13"/>
      <c r="K265" s="13"/>
    </row>
    <row r="266" spans="4:11" x14ac:dyDescent="0.2">
      <c r="D266" s="9"/>
      <c r="F266" s="13"/>
      <c r="G266" s="13"/>
      <c r="H266" s="13"/>
      <c r="J266" s="13"/>
      <c r="K266" s="13"/>
    </row>
    <row r="267" spans="4:11" x14ac:dyDescent="0.2">
      <c r="D267" s="9"/>
      <c r="F267" s="13"/>
      <c r="G267" s="13"/>
      <c r="H267" s="13"/>
      <c r="J267" s="13"/>
      <c r="K267" s="13"/>
    </row>
    <row r="268" spans="4:11" x14ac:dyDescent="0.2">
      <c r="D268" s="9"/>
      <c r="F268" s="13"/>
      <c r="G268" s="13"/>
      <c r="H268" s="13"/>
      <c r="J268" s="13"/>
      <c r="K268" s="13"/>
    </row>
    <row r="269" spans="4:11" x14ac:dyDescent="0.2">
      <c r="D269" s="9"/>
      <c r="F269" s="13"/>
      <c r="G269" s="13"/>
      <c r="H269" s="13"/>
      <c r="J269" s="13"/>
      <c r="K269" s="13"/>
    </row>
    <row r="270" spans="4:11" x14ac:dyDescent="0.2">
      <c r="D270" s="9"/>
      <c r="F270" s="13"/>
      <c r="G270" s="13"/>
      <c r="H270" s="13"/>
      <c r="J270" s="13"/>
      <c r="K270" s="13"/>
    </row>
    <row r="271" spans="4:11" x14ac:dyDescent="0.2">
      <c r="D271" s="9"/>
      <c r="F271" s="13"/>
      <c r="G271" s="13"/>
      <c r="H271" s="13"/>
      <c r="J271" s="13"/>
      <c r="K271" s="13"/>
    </row>
    <row r="272" spans="4:11" x14ac:dyDescent="0.2">
      <c r="D272" s="9"/>
      <c r="F272" s="13"/>
      <c r="G272" s="13"/>
      <c r="H272" s="13"/>
      <c r="J272" s="13"/>
      <c r="K272" s="13"/>
    </row>
    <row r="273" spans="4:11" x14ac:dyDescent="0.2">
      <c r="D273" s="9"/>
      <c r="F273" s="13"/>
      <c r="G273" s="13"/>
      <c r="H273" s="13"/>
      <c r="J273" s="13"/>
      <c r="K273" s="13"/>
    </row>
    <row r="274" spans="4:11" x14ac:dyDescent="0.2">
      <c r="D274" s="9"/>
      <c r="F274" s="13"/>
      <c r="G274" s="13"/>
      <c r="H274" s="13"/>
      <c r="J274" s="13"/>
      <c r="K274" s="13"/>
    </row>
    <row r="275" spans="4:11" x14ac:dyDescent="0.2">
      <c r="D275" s="9"/>
      <c r="F275" s="13"/>
      <c r="G275" s="13"/>
      <c r="H275" s="13"/>
      <c r="J275" s="13"/>
      <c r="K275" s="13"/>
    </row>
    <row r="276" spans="4:11" x14ac:dyDescent="0.2">
      <c r="D276" s="9"/>
      <c r="F276" s="13"/>
      <c r="G276" s="13"/>
      <c r="H276" s="13"/>
      <c r="J276" s="13"/>
      <c r="K276" s="13"/>
    </row>
    <row r="277" spans="4:11" x14ac:dyDescent="0.2">
      <c r="D277" s="9"/>
      <c r="F277" s="13"/>
      <c r="G277" s="13"/>
      <c r="H277" s="13"/>
      <c r="J277" s="13"/>
      <c r="K277" s="13"/>
    </row>
    <row r="278" spans="4:11" x14ac:dyDescent="0.2">
      <c r="D278" s="9"/>
      <c r="F278" s="13"/>
      <c r="G278" s="13"/>
      <c r="H278" s="13"/>
      <c r="J278" s="13"/>
      <c r="K278" s="13"/>
    </row>
    <row r="279" spans="4:11" x14ac:dyDescent="0.2">
      <c r="D279" s="9"/>
      <c r="F279" s="13"/>
      <c r="G279" s="13"/>
      <c r="H279" s="13"/>
      <c r="J279" s="13"/>
      <c r="K279" s="13"/>
    </row>
    <row r="280" spans="4:11" x14ac:dyDescent="0.2">
      <c r="D280" s="9"/>
      <c r="F280" s="13"/>
      <c r="G280" s="13"/>
      <c r="H280" s="13"/>
      <c r="J280" s="13"/>
      <c r="K280" s="13"/>
    </row>
    <row r="281" spans="4:11" x14ac:dyDescent="0.2">
      <c r="D281" s="9"/>
      <c r="F281" s="13"/>
      <c r="G281" s="13"/>
      <c r="H281" s="13"/>
      <c r="J281" s="13"/>
      <c r="K281" s="13"/>
    </row>
    <row r="282" spans="4:11" x14ac:dyDescent="0.2">
      <c r="D282" s="9"/>
      <c r="F282" s="13"/>
      <c r="G282" s="13"/>
      <c r="H282" s="13"/>
      <c r="J282" s="13"/>
      <c r="K282" s="13"/>
    </row>
    <row r="283" spans="4:11" x14ac:dyDescent="0.2">
      <c r="D283" s="9"/>
      <c r="F283" s="13"/>
      <c r="G283" s="13"/>
      <c r="H283" s="13"/>
      <c r="J283" s="13"/>
      <c r="K283" s="13"/>
    </row>
    <row r="284" spans="4:11" x14ac:dyDescent="0.2">
      <c r="D284" s="9"/>
      <c r="F284" s="13"/>
      <c r="G284" s="13"/>
      <c r="H284" s="13"/>
      <c r="J284" s="13"/>
      <c r="K284" s="13"/>
    </row>
    <row r="285" spans="4:11" x14ac:dyDescent="0.2">
      <c r="D285" s="9"/>
      <c r="F285" s="13"/>
      <c r="G285" s="13"/>
      <c r="H285" s="13"/>
      <c r="J285" s="13"/>
      <c r="K285" s="13"/>
    </row>
    <row r="286" spans="4:11" x14ac:dyDescent="0.2">
      <c r="D286" s="9"/>
      <c r="F286" s="13"/>
      <c r="G286" s="13"/>
      <c r="H286" s="13"/>
      <c r="J286" s="13"/>
      <c r="K286" s="13"/>
    </row>
    <row r="287" spans="4:11" x14ac:dyDescent="0.2">
      <c r="D287" s="9"/>
      <c r="F287" s="13"/>
      <c r="G287" s="13"/>
      <c r="H287" s="13"/>
      <c r="J287" s="13"/>
      <c r="K287" s="13"/>
    </row>
    <row r="288" spans="4:11" x14ac:dyDescent="0.2">
      <c r="D288" s="9"/>
      <c r="F288" s="13"/>
      <c r="G288" s="13"/>
      <c r="H288" s="13"/>
      <c r="J288" s="13"/>
      <c r="K288" s="13"/>
    </row>
    <row r="289" spans="4:11" x14ac:dyDescent="0.2">
      <c r="D289" s="9"/>
      <c r="F289" s="13"/>
      <c r="G289" s="13"/>
      <c r="H289" s="13"/>
      <c r="J289" s="13"/>
      <c r="K289" s="13"/>
    </row>
    <row r="290" spans="4:11" x14ac:dyDescent="0.2">
      <c r="D290" s="9"/>
      <c r="F290" s="13"/>
      <c r="G290" s="13"/>
      <c r="H290" s="13"/>
      <c r="J290" s="13"/>
      <c r="K290" s="13"/>
    </row>
    <row r="291" spans="4:11" x14ac:dyDescent="0.2">
      <c r="D291" s="9"/>
      <c r="F291" s="13"/>
      <c r="G291" s="13"/>
      <c r="H291" s="13"/>
      <c r="J291" s="13"/>
      <c r="K291" s="13"/>
    </row>
    <row r="292" spans="4:11" x14ac:dyDescent="0.2">
      <c r="D292" s="9"/>
      <c r="F292" s="13"/>
      <c r="G292" s="13"/>
      <c r="H292" s="13"/>
      <c r="J292" s="13"/>
      <c r="K292" s="13"/>
    </row>
    <row r="293" spans="4:11" x14ac:dyDescent="0.2">
      <c r="D293" s="9"/>
      <c r="F293" s="13"/>
      <c r="G293" s="13"/>
      <c r="H293" s="13"/>
      <c r="J293" s="13"/>
      <c r="K293" s="13"/>
    </row>
    <row r="294" spans="4:11" x14ac:dyDescent="0.2">
      <c r="D294" s="9"/>
      <c r="F294" s="13"/>
      <c r="G294" s="13"/>
      <c r="H294" s="13"/>
      <c r="J294" s="13"/>
      <c r="K294" s="13"/>
    </row>
    <row r="295" spans="4:11" x14ac:dyDescent="0.2">
      <c r="D295" s="9"/>
      <c r="F295" s="13"/>
      <c r="G295" s="13"/>
      <c r="H295" s="13"/>
      <c r="J295" s="13"/>
      <c r="K295" s="13"/>
    </row>
    <row r="296" spans="4:11" x14ac:dyDescent="0.2">
      <c r="D296" s="9"/>
      <c r="F296" s="13"/>
      <c r="G296" s="13"/>
      <c r="H296" s="13"/>
      <c r="J296" s="13"/>
      <c r="K296" s="13"/>
    </row>
    <row r="297" spans="4:11" x14ac:dyDescent="0.2">
      <c r="D297" s="9"/>
      <c r="F297" s="13"/>
      <c r="G297" s="13"/>
      <c r="H297" s="13"/>
      <c r="J297" s="13"/>
      <c r="K297" s="13"/>
    </row>
    <row r="298" spans="4:11" x14ac:dyDescent="0.2">
      <c r="D298" s="9"/>
      <c r="F298" s="13"/>
      <c r="G298" s="13"/>
      <c r="H298" s="13"/>
      <c r="J298" s="13"/>
      <c r="K298" s="13"/>
    </row>
    <row r="299" spans="4:11" x14ac:dyDescent="0.2">
      <c r="D299" s="9"/>
      <c r="F299" s="13"/>
      <c r="G299" s="13"/>
      <c r="H299" s="13"/>
      <c r="J299" s="13"/>
      <c r="K299" s="13"/>
    </row>
    <row r="300" spans="4:11" x14ac:dyDescent="0.2">
      <c r="D300" s="9"/>
      <c r="F300" s="13"/>
      <c r="G300" s="13"/>
      <c r="H300" s="13"/>
      <c r="J300" s="13"/>
      <c r="K300" s="13"/>
    </row>
    <row r="301" spans="4:11" x14ac:dyDescent="0.2">
      <c r="D301" s="9"/>
      <c r="F301" s="13"/>
      <c r="G301" s="13"/>
      <c r="H301" s="13"/>
      <c r="J301" s="13"/>
      <c r="K301" s="13"/>
    </row>
    <row r="302" spans="4:11" x14ac:dyDescent="0.2">
      <c r="D302" s="9"/>
      <c r="F302" s="13"/>
      <c r="G302" s="13"/>
      <c r="H302" s="13"/>
      <c r="J302" s="13"/>
      <c r="K302" s="13"/>
    </row>
    <row r="303" spans="4:11" x14ac:dyDescent="0.2">
      <c r="D303" s="9"/>
      <c r="F303" s="13"/>
      <c r="G303" s="13"/>
      <c r="H303" s="13"/>
      <c r="J303" s="13"/>
      <c r="K303" s="13"/>
    </row>
    <row r="304" spans="4:11" x14ac:dyDescent="0.2">
      <c r="D304" s="9"/>
      <c r="F304" s="13"/>
      <c r="G304" s="13"/>
      <c r="H304" s="13"/>
      <c r="J304" s="13"/>
      <c r="K304" s="13"/>
    </row>
    <row r="305" spans="4:11" x14ac:dyDescent="0.2">
      <c r="D305" s="9"/>
      <c r="F305" s="13"/>
      <c r="G305" s="13"/>
      <c r="H305" s="13"/>
      <c r="J305" s="13"/>
      <c r="K305" s="13"/>
    </row>
    <row r="306" spans="4:11" x14ac:dyDescent="0.2">
      <c r="D306" s="9"/>
      <c r="F306" s="13"/>
      <c r="G306" s="13"/>
      <c r="H306" s="13"/>
      <c r="J306" s="13"/>
      <c r="K306" s="13"/>
    </row>
    <row r="307" spans="4:11" x14ac:dyDescent="0.2">
      <c r="D307" s="9"/>
      <c r="F307" s="13"/>
      <c r="G307" s="13"/>
      <c r="H307" s="13"/>
      <c r="J307" s="13"/>
      <c r="K307" s="13"/>
    </row>
    <row r="308" spans="4:11" x14ac:dyDescent="0.2">
      <c r="D308" s="9"/>
      <c r="F308" s="13"/>
      <c r="G308" s="13"/>
      <c r="H308" s="13"/>
      <c r="J308" s="13"/>
      <c r="K308" s="13"/>
    </row>
    <row r="309" spans="4:11" x14ac:dyDescent="0.2">
      <c r="D309" s="9"/>
      <c r="F309" s="13"/>
      <c r="G309" s="13"/>
      <c r="H309" s="13"/>
      <c r="J309" s="13"/>
      <c r="K309" s="13"/>
    </row>
    <row r="310" spans="4:11" x14ac:dyDescent="0.2">
      <c r="D310" s="9"/>
      <c r="F310" s="13"/>
      <c r="G310" s="13"/>
      <c r="H310" s="13"/>
      <c r="J310" s="13"/>
      <c r="K310" s="13"/>
    </row>
    <row r="311" spans="4:11" x14ac:dyDescent="0.2">
      <c r="D311" s="9"/>
      <c r="F311" s="13"/>
      <c r="G311" s="13"/>
      <c r="H311" s="13"/>
      <c r="J311" s="13"/>
      <c r="K311" s="13"/>
    </row>
    <row r="312" spans="4:11" x14ac:dyDescent="0.2">
      <c r="D312" s="9"/>
      <c r="F312" s="13"/>
      <c r="G312" s="13"/>
      <c r="H312" s="13"/>
      <c r="J312" s="13"/>
      <c r="K312" s="13"/>
    </row>
    <row r="313" spans="4:11" x14ac:dyDescent="0.2">
      <c r="D313" s="9"/>
      <c r="F313" s="13"/>
      <c r="G313" s="13"/>
      <c r="H313" s="13"/>
      <c r="J313" s="13"/>
      <c r="K313" s="13"/>
    </row>
    <row r="314" spans="4:11" x14ac:dyDescent="0.2">
      <c r="D314" s="9"/>
      <c r="F314" s="13"/>
      <c r="G314" s="13"/>
      <c r="H314" s="13"/>
      <c r="J314" s="13"/>
      <c r="K314" s="13"/>
    </row>
    <row r="315" spans="4:11" x14ac:dyDescent="0.2">
      <c r="D315" s="9"/>
      <c r="F315" s="13"/>
      <c r="G315" s="13"/>
      <c r="H315" s="13"/>
      <c r="J315" s="13"/>
      <c r="K315" s="13"/>
    </row>
    <row r="316" spans="4:11" x14ac:dyDescent="0.2">
      <c r="D316" s="9"/>
      <c r="F316" s="13"/>
      <c r="G316" s="13"/>
      <c r="H316" s="13"/>
      <c r="J316" s="13"/>
      <c r="K316" s="13"/>
    </row>
    <row r="317" spans="4:11" x14ac:dyDescent="0.2">
      <c r="D317" s="9"/>
      <c r="F317" s="13"/>
      <c r="G317" s="13"/>
      <c r="H317" s="13"/>
      <c r="J317" s="13"/>
      <c r="K317" s="13"/>
    </row>
    <row r="318" spans="4:11" x14ac:dyDescent="0.2">
      <c r="D318" s="9"/>
      <c r="F318" s="13"/>
      <c r="G318" s="13"/>
      <c r="H318" s="13"/>
      <c r="J318" s="13"/>
      <c r="K318" s="13"/>
    </row>
    <row r="319" spans="4:11" x14ac:dyDescent="0.2">
      <c r="D319" s="9"/>
      <c r="F319" s="13"/>
      <c r="G319" s="13"/>
      <c r="H319" s="13"/>
      <c r="J319" s="13"/>
      <c r="K319" s="13"/>
    </row>
    <row r="320" spans="4:11" x14ac:dyDescent="0.2">
      <c r="D320" s="9"/>
      <c r="F320" s="13"/>
      <c r="G320" s="13"/>
      <c r="H320" s="13"/>
      <c r="J320" s="13"/>
      <c r="K320" s="13"/>
    </row>
    <row r="321" spans="4:11" x14ac:dyDescent="0.2">
      <c r="D321" s="9"/>
      <c r="F321" s="13"/>
      <c r="G321" s="13"/>
      <c r="H321" s="13"/>
      <c r="J321" s="13"/>
      <c r="K321" s="13"/>
    </row>
    <row r="322" spans="4:11" x14ac:dyDescent="0.2">
      <c r="D322" s="9"/>
      <c r="F322" s="13"/>
      <c r="G322" s="13"/>
      <c r="H322" s="13"/>
      <c r="J322" s="13"/>
      <c r="K322" s="13"/>
    </row>
    <row r="323" spans="4:11" x14ac:dyDescent="0.2">
      <c r="D323" s="9"/>
      <c r="F323" s="13"/>
      <c r="G323" s="13"/>
      <c r="H323" s="13"/>
      <c r="J323" s="13"/>
      <c r="K323" s="13"/>
    </row>
    <row r="324" spans="4:11" x14ac:dyDescent="0.2">
      <c r="D324" s="9"/>
      <c r="F324" s="13"/>
      <c r="G324" s="13"/>
      <c r="H324" s="13"/>
      <c r="J324" s="13"/>
      <c r="K324" s="13"/>
    </row>
    <row r="325" spans="4:11" x14ac:dyDescent="0.2">
      <c r="D325" s="9"/>
      <c r="F325" s="13"/>
      <c r="G325" s="13"/>
      <c r="H325" s="13"/>
      <c r="J325" s="13"/>
      <c r="K325" s="13"/>
    </row>
    <row r="326" spans="4:11" x14ac:dyDescent="0.2">
      <c r="D326" s="9"/>
      <c r="F326" s="13"/>
      <c r="G326" s="13"/>
      <c r="H326" s="13"/>
      <c r="J326" s="13"/>
      <c r="K326" s="13"/>
    </row>
    <row r="327" spans="4:11" x14ac:dyDescent="0.2">
      <c r="D327" s="9"/>
      <c r="F327" s="13"/>
      <c r="G327" s="13"/>
      <c r="H327" s="13"/>
      <c r="J327" s="13"/>
      <c r="K327" s="13"/>
    </row>
    <row r="328" spans="4:11" x14ac:dyDescent="0.2">
      <c r="D328" s="9"/>
      <c r="F328" s="13"/>
      <c r="G328" s="13"/>
      <c r="H328" s="13"/>
      <c r="J328" s="13"/>
      <c r="K328" s="13"/>
    </row>
    <row r="329" spans="4:11" x14ac:dyDescent="0.2">
      <c r="D329" s="9"/>
      <c r="F329" s="13"/>
      <c r="G329" s="13"/>
      <c r="H329" s="13"/>
      <c r="J329" s="13"/>
      <c r="K329" s="13"/>
    </row>
    <row r="330" spans="4:11" x14ac:dyDescent="0.2">
      <c r="D330" s="9"/>
      <c r="F330" s="13"/>
      <c r="G330" s="13"/>
      <c r="H330" s="13"/>
      <c r="J330" s="13"/>
      <c r="K330" s="13"/>
    </row>
    <row r="331" spans="4:11" x14ac:dyDescent="0.2">
      <c r="D331" s="9"/>
      <c r="F331" s="13"/>
      <c r="G331" s="13"/>
      <c r="H331" s="13"/>
      <c r="J331" s="13"/>
      <c r="K331" s="13"/>
    </row>
    <row r="332" spans="4:11" x14ac:dyDescent="0.2">
      <c r="D332" s="9"/>
      <c r="F332" s="13"/>
      <c r="G332" s="13"/>
      <c r="H332" s="13"/>
      <c r="J332" s="13"/>
      <c r="K332" s="13"/>
    </row>
    <row r="333" spans="4:11" x14ac:dyDescent="0.2">
      <c r="D333" s="9"/>
      <c r="F333" s="13"/>
      <c r="G333" s="13"/>
      <c r="H333" s="13"/>
      <c r="J333" s="13"/>
      <c r="K333" s="13"/>
    </row>
    <row r="334" spans="4:11" x14ac:dyDescent="0.2">
      <c r="D334" s="9"/>
      <c r="F334" s="13"/>
      <c r="G334" s="13"/>
      <c r="H334" s="13"/>
      <c r="J334" s="13"/>
      <c r="K334" s="13"/>
    </row>
    <row r="335" spans="4:11" x14ac:dyDescent="0.2">
      <c r="D335" s="9"/>
      <c r="F335" s="13"/>
      <c r="G335" s="13"/>
      <c r="H335" s="13"/>
      <c r="J335" s="13"/>
      <c r="K335" s="13"/>
    </row>
    <row r="336" spans="4:11" x14ac:dyDescent="0.2">
      <c r="D336" s="9"/>
      <c r="F336" s="13"/>
      <c r="G336" s="13"/>
      <c r="H336" s="13"/>
      <c r="J336" s="13"/>
      <c r="K336" s="13"/>
    </row>
    <row r="337" spans="4:11" x14ac:dyDescent="0.2">
      <c r="D337" s="9"/>
      <c r="F337" s="13"/>
      <c r="G337" s="13"/>
      <c r="H337" s="13"/>
      <c r="J337" s="13"/>
      <c r="K337" s="13"/>
    </row>
    <row r="338" spans="4:11" x14ac:dyDescent="0.2">
      <c r="D338" s="9"/>
      <c r="F338" s="13"/>
      <c r="G338" s="13"/>
      <c r="H338" s="13"/>
      <c r="J338" s="13"/>
      <c r="K338" s="13"/>
    </row>
    <row r="339" spans="4:11" x14ac:dyDescent="0.2">
      <c r="D339" s="9"/>
      <c r="F339" s="13"/>
      <c r="G339" s="13"/>
      <c r="H339" s="13"/>
      <c r="J339" s="13"/>
      <c r="K339" s="13"/>
    </row>
    <row r="340" spans="4:11" x14ac:dyDescent="0.2">
      <c r="D340" s="9"/>
      <c r="F340" s="13"/>
      <c r="G340" s="13"/>
      <c r="H340" s="13"/>
      <c r="J340" s="13"/>
      <c r="K340" s="13"/>
    </row>
    <row r="341" spans="4:11" x14ac:dyDescent="0.2">
      <c r="D341" s="9"/>
      <c r="F341" s="13"/>
      <c r="G341" s="13"/>
      <c r="H341" s="13"/>
      <c r="J341" s="13"/>
      <c r="K341" s="13"/>
    </row>
    <row r="342" spans="4:11" x14ac:dyDescent="0.2">
      <c r="D342" s="9"/>
      <c r="F342" s="13"/>
      <c r="G342" s="13"/>
      <c r="H342" s="13"/>
      <c r="J342" s="13"/>
      <c r="K342" s="13"/>
    </row>
    <row r="343" spans="4:11" x14ac:dyDescent="0.2">
      <c r="D343" s="9"/>
      <c r="F343" s="13"/>
      <c r="G343" s="13"/>
      <c r="H343" s="13"/>
      <c r="J343" s="13"/>
      <c r="K343" s="13"/>
    </row>
    <row r="344" spans="4:11" x14ac:dyDescent="0.2">
      <c r="D344" s="9"/>
      <c r="F344" s="13"/>
      <c r="G344" s="13"/>
      <c r="H344" s="13"/>
      <c r="J344" s="13"/>
      <c r="K344" s="13"/>
    </row>
    <row r="345" spans="4:11" x14ac:dyDescent="0.2">
      <c r="D345" s="9"/>
      <c r="F345" s="13"/>
      <c r="G345" s="13"/>
      <c r="H345" s="13"/>
      <c r="J345" s="13"/>
      <c r="K345" s="13"/>
    </row>
    <row r="346" spans="4:11" x14ac:dyDescent="0.2">
      <c r="D346" s="9"/>
      <c r="F346" s="13"/>
      <c r="G346" s="13"/>
      <c r="H346" s="13"/>
      <c r="J346" s="13"/>
      <c r="K346" s="13"/>
    </row>
    <row r="347" spans="4:11" x14ac:dyDescent="0.2">
      <c r="D347" s="9"/>
      <c r="F347" s="13"/>
      <c r="G347" s="13"/>
      <c r="H347" s="13"/>
      <c r="J347" s="13"/>
      <c r="K347" s="13"/>
    </row>
    <row r="348" spans="4:11" x14ac:dyDescent="0.2">
      <c r="D348" s="9"/>
      <c r="F348" s="13"/>
      <c r="G348" s="13"/>
      <c r="H348" s="13"/>
      <c r="J348" s="13"/>
      <c r="K348" s="13"/>
    </row>
    <row r="349" spans="4:11" x14ac:dyDescent="0.2">
      <c r="D349" s="9"/>
      <c r="F349" s="13"/>
      <c r="G349" s="13"/>
      <c r="H349" s="13"/>
      <c r="J349" s="13"/>
      <c r="K349" s="13"/>
    </row>
    <row r="350" spans="4:11" x14ac:dyDescent="0.2">
      <c r="D350" s="9"/>
      <c r="F350" s="13"/>
      <c r="G350" s="13"/>
      <c r="H350" s="13"/>
      <c r="J350" s="13"/>
      <c r="K350" s="13"/>
    </row>
    <row r="351" spans="4:11" x14ac:dyDescent="0.2">
      <c r="D351" s="9"/>
      <c r="F351" s="13"/>
      <c r="G351" s="13"/>
      <c r="H351" s="13"/>
      <c r="J351" s="13"/>
      <c r="K351" s="13"/>
    </row>
    <row r="352" spans="4:11" x14ac:dyDescent="0.2">
      <c r="D352" s="9"/>
      <c r="F352" s="13"/>
      <c r="G352" s="13"/>
      <c r="H352" s="13"/>
      <c r="J352" s="13"/>
      <c r="K352" s="13"/>
    </row>
    <row r="353" spans="4:11" x14ac:dyDescent="0.2">
      <c r="D353" s="9"/>
      <c r="F353" s="13"/>
      <c r="G353" s="13"/>
      <c r="H353" s="13"/>
      <c r="J353" s="13"/>
      <c r="K353" s="13"/>
    </row>
    <row r="354" spans="4:11" x14ac:dyDescent="0.2">
      <c r="D354" s="9"/>
      <c r="F354" s="13"/>
      <c r="G354" s="13"/>
      <c r="H354" s="13"/>
      <c r="J354" s="13"/>
      <c r="K354" s="13"/>
    </row>
    <row r="355" spans="4:11" x14ac:dyDescent="0.2">
      <c r="D355" s="9"/>
      <c r="F355" s="13"/>
      <c r="G355" s="13"/>
      <c r="H355" s="13"/>
      <c r="J355" s="13"/>
      <c r="K355" s="13"/>
    </row>
    <row r="356" spans="4:11" x14ac:dyDescent="0.2">
      <c r="D356" s="9"/>
      <c r="F356" s="13"/>
      <c r="G356" s="13"/>
      <c r="H356" s="13"/>
      <c r="J356" s="13"/>
      <c r="K356" s="13"/>
    </row>
    <row r="357" spans="4:11" x14ac:dyDescent="0.2">
      <c r="D357" s="9"/>
      <c r="F357" s="13"/>
      <c r="G357" s="13"/>
      <c r="H357" s="13"/>
      <c r="J357" s="13"/>
      <c r="K357" s="13"/>
    </row>
    <row r="358" spans="4:11" x14ac:dyDescent="0.2">
      <c r="D358" s="9"/>
      <c r="F358" s="13"/>
      <c r="G358" s="13"/>
      <c r="H358" s="13"/>
      <c r="J358" s="13"/>
      <c r="K358" s="13"/>
    </row>
    <row r="359" spans="4:11" x14ac:dyDescent="0.2">
      <c r="D359" s="9"/>
      <c r="F359" s="13"/>
      <c r="G359" s="13"/>
      <c r="H359" s="13"/>
      <c r="J359" s="13"/>
      <c r="K359" s="13"/>
    </row>
    <row r="360" spans="4:11" x14ac:dyDescent="0.2">
      <c r="D360" s="9"/>
      <c r="F360" s="13"/>
      <c r="G360" s="13"/>
      <c r="H360" s="13"/>
      <c r="J360" s="13"/>
      <c r="K360" s="13"/>
    </row>
    <row r="361" spans="4:11" x14ac:dyDescent="0.2">
      <c r="D361" s="9"/>
      <c r="F361" s="13"/>
      <c r="G361" s="13"/>
      <c r="H361" s="13"/>
      <c r="J361" s="13"/>
      <c r="K361" s="13"/>
    </row>
    <row r="362" spans="4:11" x14ac:dyDescent="0.2">
      <c r="D362" s="9"/>
      <c r="F362" s="13"/>
      <c r="G362" s="13"/>
      <c r="H362" s="13"/>
      <c r="J362" s="13"/>
      <c r="K362" s="13"/>
    </row>
    <row r="363" spans="4:11" x14ac:dyDescent="0.2">
      <c r="D363" s="9"/>
      <c r="F363" s="13"/>
      <c r="G363" s="13"/>
      <c r="H363" s="13"/>
      <c r="J363" s="13"/>
      <c r="K363" s="13"/>
    </row>
    <row r="364" spans="4:11" x14ac:dyDescent="0.2">
      <c r="D364" s="9"/>
      <c r="F364" s="13"/>
      <c r="G364" s="13"/>
      <c r="H364" s="13"/>
      <c r="J364" s="13"/>
      <c r="K364" s="13"/>
    </row>
    <row r="365" spans="4:11" x14ac:dyDescent="0.2">
      <c r="D365" s="9"/>
      <c r="F365" s="13"/>
      <c r="G365" s="13"/>
      <c r="H365" s="13"/>
      <c r="J365" s="13"/>
      <c r="K365" s="13"/>
    </row>
    <row r="366" spans="4:11" x14ac:dyDescent="0.2">
      <c r="D366" s="9"/>
      <c r="F366" s="13"/>
      <c r="G366" s="13"/>
      <c r="H366" s="13"/>
      <c r="J366" s="13"/>
      <c r="K366" s="13"/>
    </row>
    <row r="367" spans="4:11" x14ac:dyDescent="0.2">
      <c r="D367" s="9"/>
      <c r="F367" s="13"/>
      <c r="G367" s="13"/>
      <c r="H367" s="13"/>
      <c r="J367" s="13"/>
      <c r="K367" s="13"/>
    </row>
    <row r="368" spans="4:11" x14ac:dyDescent="0.2">
      <c r="D368" s="9"/>
      <c r="F368" s="13"/>
      <c r="G368" s="13"/>
      <c r="H368" s="13"/>
      <c r="J368" s="13"/>
      <c r="K368" s="13"/>
    </row>
    <row r="369" spans="4:11" x14ac:dyDescent="0.2">
      <c r="D369" s="9"/>
      <c r="F369" s="13"/>
      <c r="G369" s="13"/>
      <c r="H369" s="13"/>
      <c r="J369" s="13"/>
      <c r="K369" s="13"/>
    </row>
    <row r="370" spans="4:11" x14ac:dyDescent="0.2">
      <c r="D370" s="9"/>
      <c r="F370" s="13"/>
      <c r="G370" s="13"/>
      <c r="H370" s="13"/>
      <c r="J370" s="13"/>
      <c r="K370" s="13"/>
    </row>
    <row r="371" spans="4:11" x14ac:dyDescent="0.2">
      <c r="D371" s="9"/>
      <c r="F371" s="13"/>
      <c r="G371" s="13"/>
      <c r="H371" s="13"/>
      <c r="J371" s="13"/>
      <c r="K371" s="13"/>
    </row>
    <row r="372" spans="4:11" x14ac:dyDescent="0.2">
      <c r="D372" s="9"/>
      <c r="F372" s="13"/>
      <c r="G372" s="13"/>
      <c r="H372" s="13"/>
      <c r="J372" s="13"/>
      <c r="K372" s="13"/>
    </row>
    <row r="373" spans="4:11" x14ac:dyDescent="0.2">
      <c r="D373" s="9"/>
      <c r="F373" s="13"/>
      <c r="G373" s="13"/>
      <c r="H373" s="13"/>
      <c r="J373" s="13"/>
      <c r="K373" s="13"/>
    </row>
    <row r="374" spans="4:11" x14ac:dyDescent="0.2">
      <c r="D374" s="9"/>
      <c r="F374" s="13"/>
      <c r="G374" s="13"/>
      <c r="H374" s="13"/>
      <c r="J374" s="13"/>
      <c r="K374" s="13"/>
    </row>
    <row r="375" spans="4:11" x14ac:dyDescent="0.2">
      <c r="D375" s="9"/>
      <c r="F375" s="13"/>
      <c r="G375" s="13"/>
      <c r="H375" s="13"/>
      <c r="J375" s="13"/>
      <c r="K375" s="13"/>
    </row>
    <row r="376" spans="4:11" x14ac:dyDescent="0.2">
      <c r="D376" s="9"/>
      <c r="F376" s="13"/>
      <c r="G376" s="13"/>
      <c r="H376" s="13"/>
      <c r="J376" s="13"/>
      <c r="K376" s="13"/>
    </row>
    <row r="377" spans="4:11" x14ac:dyDescent="0.2">
      <c r="D377" s="9"/>
      <c r="F377" s="13"/>
      <c r="G377" s="13"/>
      <c r="H377" s="13"/>
      <c r="J377" s="13"/>
      <c r="K377" s="13"/>
    </row>
    <row r="378" spans="4:11" x14ac:dyDescent="0.2">
      <c r="D378" s="9"/>
      <c r="F378" s="13"/>
      <c r="G378" s="13"/>
      <c r="H378" s="13"/>
      <c r="J378" s="13"/>
      <c r="K378" s="13"/>
    </row>
    <row r="379" spans="4:11" x14ac:dyDescent="0.2">
      <c r="D379" s="9"/>
      <c r="F379" s="13"/>
      <c r="G379" s="13"/>
      <c r="H379" s="13"/>
      <c r="J379" s="13"/>
      <c r="K379" s="13"/>
    </row>
    <row r="380" spans="4:11" x14ac:dyDescent="0.2">
      <c r="D380" s="9"/>
      <c r="F380" s="13"/>
      <c r="G380" s="13"/>
      <c r="H380" s="13"/>
      <c r="J380" s="13"/>
      <c r="K380" s="13"/>
    </row>
    <row r="381" spans="4:11" x14ac:dyDescent="0.2">
      <c r="D381" s="9"/>
      <c r="F381" s="13"/>
      <c r="G381" s="13"/>
      <c r="H381" s="13"/>
      <c r="J381" s="13"/>
      <c r="K381" s="13"/>
    </row>
    <row r="382" spans="4:11" x14ac:dyDescent="0.2">
      <c r="D382" s="9"/>
      <c r="F382" s="13"/>
      <c r="G382" s="13"/>
      <c r="H382" s="13"/>
      <c r="J382" s="13"/>
      <c r="K382" s="13"/>
    </row>
    <row r="383" spans="4:11" x14ac:dyDescent="0.2">
      <c r="D383" s="9"/>
      <c r="F383" s="13"/>
      <c r="G383" s="13"/>
      <c r="H383" s="13"/>
      <c r="J383" s="13"/>
      <c r="K383" s="13"/>
    </row>
    <row r="384" spans="4:11" x14ac:dyDescent="0.2">
      <c r="D384" s="9"/>
      <c r="F384" s="13"/>
      <c r="G384" s="13"/>
      <c r="H384" s="13"/>
      <c r="J384" s="13"/>
      <c r="K384" s="13"/>
    </row>
    <row r="385" spans="4:11" x14ac:dyDescent="0.2">
      <c r="D385" s="9"/>
      <c r="F385" s="13"/>
      <c r="G385" s="13"/>
      <c r="H385" s="13"/>
      <c r="J385" s="13"/>
      <c r="K385" s="13"/>
    </row>
    <row r="386" spans="4:11" x14ac:dyDescent="0.2">
      <c r="D386" s="9"/>
      <c r="F386" s="13"/>
      <c r="G386" s="13"/>
      <c r="H386" s="13"/>
      <c r="J386" s="13"/>
      <c r="K386" s="13"/>
    </row>
    <row r="387" spans="4:11" x14ac:dyDescent="0.2">
      <c r="D387" s="9"/>
      <c r="F387" s="13"/>
      <c r="G387" s="13"/>
      <c r="H387" s="13"/>
      <c r="J387" s="13"/>
      <c r="K387" s="13"/>
    </row>
    <row r="388" spans="4:11" x14ac:dyDescent="0.2">
      <c r="D388" s="9"/>
      <c r="F388" s="13"/>
      <c r="G388" s="13"/>
      <c r="H388" s="13"/>
      <c r="J388" s="13"/>
      <c r="K388" s="13"/>
    </row>
    <row r="389" spans="4:11" x14ac:dyDescent="0.2">
      <c r="D389" s="9"/>
      <c r="F389" s="13"/>
      <c r="G389" s="13"/>
      <c r="H389" s="13"/>
      <c r="J389" s="13"/>
      <c r="K389" s="13"/>
    </row>
    <row r="390" spans="4:11" x14ac:dyDescent="0.2">
      <c r="D390" s="9"/>
      <c r="F390" s="13"/>
      <c r="G390" s="13"/>
      <c r="H390" s="13"/>
      <c r="J390" s="13"/>
      <c r="K390" s="13"/>
    </row>
    <row r="391" spans="4:11" x14ac:dyDescent="0.2">
      <c r="D391" s="9"/>
      <c r="F391" s="13"/>
      <c r="G391" s="13"/>
      <c r="H391" s="13"/>
      <c r="J391" s="13"/>
      <c r="K391" s="13"/>
    </row>
    <row r="392" spans="4:11" x14ac:dyDescent="0.2">
      <c r="D392" s="9"/>
      <c r="F392" s="13"/>
      <c r="G392" s="13"/>
      <c r="H392" s="13"/>
      <c r="J392" s="13"/>
      <c r="K392" s="13"/>
    </row>
    <row r="393" spans="4:11" x14ac:dyDescent="0.2">
      <c r="D393" s="9"/>
      <c r="F393" s="13"/>
      <c r="G393" s="13"/>
      <c r="H393" s="13"/>
      <c r="J393" s="13"/>
      <c r="K393" s="13"/>
    </row>
    <row r="394" spans="4:11" x14ac:dyDescent="0.2">
      <c r="D394" s="9"/>
      <c r="F394" s="13"/>
      <c r="G394" s="13"/>
      <c r="H394" s="13"/>
      <c r="J394" s="13"/>
      <c r="K394" s="13"/>
    </row>
    <row r="395" spans="4:11" x14ac:dyDescent="0.2">
      <c r="D395" s="9"/>
      <c r="F395" s="13"/>
      <c r="G395" s="13"/>
      <c r="H395" s="13"/>
      <c r="J395" s="13"/>
      <c r="K395" s="13"/>
    </row>
    <row r="396" spans="4:11" x14ac:dyDescent="0.2">
      <c r="D396" s="9"/>
      <c r="F396" s="13"/>
      <c r="G396" s="13"/>
      <c r="H396" s="13"/>
      <c r="J396" s="13"/>
      <c r="K396" s="13"/>
    </row>
    <row r="397" spans="4:11" x14ac:dyDescent="0.2">
      <c r="D397" s="9"/>
      <c r="F397" s="13"/>
      <c r="G397" s="13"/>
      <c r="H397" s="13"/>
      <c r="J397" s="13"/>
      <c r="K397" s="13"/>
    </row>
    <row r="398" spans="4:11" x14ac:dyDescent="0.2">
      <c r="D398" s="9"/>
      <c r="F398" s="13"/>
      <c r="G398" s="13"/>
      <c r="H398" s="13"/>
      <c r="J398" s="13"/>
      <c r="K398" s="13"/>
    </row>
    <row r="399" spans="4:11" x14ac:dyDescent="0.2">
      <c r="D399" s="9"/>
      <c r="F399" s="13"/>
      <c r="G399" s="13"/>
      <c r="H399" s="13"/>
      <c r="J399" s="13"/>
      <c r="K399" s="13"/>
    </row>
    <row r="400" spans="4:11" x14ac:dyDescent="0.2">
      <c r="D400" s="9"/>
      <c r="F400" s="13"/>
      <c r="G400" s="13"/>
      <c r="H400" s="13"/>
      <c r="J400" s="13"/>
      <c r="K400" s="13"/>
    </row>
    <row r="401" spans="4:11" x14ac:dyDescent="0.2">
      <c r="D401" s="9"/>
      <c r="F401" s="13"/>
      <c r="G401" s="13"/>
      <c r="H401" s="13"/>
      <c r="J401" s="13"/>
      <c r="K401" s="13"/>
    </row>
    <row r="402" spans="4:11" x14ac:dyDescent="0.2">
      <c r="D402" s="9"/>
      <c r="F402" s="13"/>
      <c r="G402" s="13"/>
      <c r="H402" s="13"/>
      <c r="J402" s="13"/>
      <c r="K402" s="13"/>
    </row>
    <row r="403" spans="4:11" x14ac:dyDescent="0.2">
      <c r="D403" s="9"/>
      <c r="F403" s="13"/>
      <c r="G403" s="13"/>
      <c r="H403" s="13"/>
      <c r="J403" s="13"/>
      <c r="K403" s="13"/>
    </row>
    <row r="404" spans="4:11" x14ac:dyDescent="0.2">
      <c r="D404" s="9"/>
      <c r="F404" s="13"/>
      <c r="G404" s="13"/>
      <c r="H404" s="13"/>
      <c r="J404" s="13"/>
      <c r="K404" s="13"/>
    </row>
    <row r="405" spans="4:11" x14ac:dyDescent="0.2">
      <c r="D405" s="9"/>
      <c r="F405" s="13"/>
      <c r="G405" s="13"/>
      <c r="H405" s="13"/>
      <c r="J405" s="13"/>
      <c r="K405" s="13"/>
    </row>
    <row r="406" spans="4:11" x14ac:dyDescent="0.2">
      <c r="D406" s="9"/>
      <c r="F406" s="13"/>
      <c r="G406" s="13"/>
      <c r="H406" s="13"/>
      <c r="J406" s="13"/>
      <c r="K406" s="13"/>
    </row>
    <row r="407" spans="4:11" x14ac:dyDescent="0.2">
      <c r="D407" s="9"/>
      <c r="F407" s="13"/>
      <c r="G407" s="13"/>
      <c r="H407" s="13"/>
      <c r="J407" s="13"/>
      <c r="K407" s="13"/>
    </row>
    <row r="408" spans="4:11" x14ac:dyDescent="0.2">
      <c r="D408" s="9"/>
      <c r="F408" s="13"/>
      <c r="G408" s="13"/>
      <c r="H408" s="13"/>
      <c r="J408" s="13"/>
      <c r="K408" s="13"/>
    </row>
    <row r="409" spans="4:11" x14ac:dyDescent="0.2">
      <c r="D409" s="9"/>
      <c r="F409" s="13"/>
      <c r="G409" s="13"/>
      <c r="H409" s="13"/>
      <c r="J409" s="13"/>
      <c r="K409" s="13"/>
    </row>
    <row r="410" spans="4:11" x14ac:dyDescent="0.2">
      <c r="D410" s="9"/>
      <c r="F410" s="13"/>
      <c r="G410" s="13"/>
      <c r="H410" s="13"/>
      <c r="J410" s="13"/>
      <c r="K410" s="13"/>
    </row>
    <row r="411" spans="4:11" x14ac:dyDescent="0.2">
      <c r="D411" s="9"/>
      <c r="F411" s="13"/>
      <c r="G411" s="13"/>
      <c r="H411" s="13"/>
      <c r="J411" s="13"/>
      <c r="K411" s="13"/>
    </row>
    <row r="412" spans="4:11" x14ac:dyDescent="0.2">
      <c r="D412" s="9"/>
      <c r="F412" s="13"/>
      <c r="G412" s="13"/>
      <c r="H412" s="13"/>
      <c r="J412" s="13"/>
      <c r="K412" s="13"/>
    </row>
    <row r="413" spans="4:11" x14ac:dyDescent="0.2">
      <c r="D413" s="9"/>
      <c r="F413" s="13"/>
      <c r="G413" s="13"/>
      <c r="H413" s="13"/>
      <c r="J413" s="13"/>
      <c r="K413" s="13"/>
    </row>
    <row r="414" spans="4:11" x14ac:dyDescent="0.2">
      <c r="D414" s="9"/>
      <c r="F414" s="13"/>
      <c r="G414" s="13"/>
      <c r="H414" s="13"/>
      <c r="J414" s="13"/>
      <c r="K414" s="13"/>
    </row>
    <row r="415" spans="4:11" x14ac:dyDescent="0.2">
      <c r="D415" s="9"/>
      <c r="F415" s="13"/>
      <c r="G415" s="13"/>
      <c r="H415" s="13"/>
      <c r="J415" s="13"/>
      <c r="K415" s="13"/>
    </row>
    <row r="416" spans="4:11" x14ac:dyDescent="0.2">
      <c r="D416" s="9"/>
      <c r="F416" s="13"/>
      <c r="G416" s="13"/>
      <c r="H416" s="13"/>
      <c r="J416" s="13"/>
      <c r="K416" s="13"/>
    </row>
    <row r="417" spans="4:11" x14ac:dyDescent="0.2">
      <c r="D417" s="9"/>
      <c r="F417" s="13"/>
      <c r="G417" s="13"/>
      <c r="H417" s="13"/>
      <c r="J417" s="13"/>
      <c r="K417" s="13"/>
    </row>
    <row r="418" spans="4:11" x14ac:dyDescent="0.2">
      <c r="D418" s="9"/>
      <c r="F418" s="13"/>
      <c r="G418" s="13"/>
      <c r="H418" s="13"/>
      <c r="J418" s="13"/>
      <c r="K418" s="13"/>
    </row>
    <row r="419" spans="4:11" x14ac:dyDescent="0.2">
      <c r="D419" s="9"/>
      <c r="F419" s="13"/>
      <c r="G419" s="13"/>
      <c r="H419" s="13"/>
      <c r="J419" s="13"/>
      <c r="K419" s="13"/>
    </row>
    <row r="420" spans="4:11" x14ac:dyDescent="0.2">
      <c r="D420" s="9"/>
      <c r="F420" s="13"/>
      <c r="G420" s="13"/>
      <c r="H420" s="13"/>
      <c r="J420" s="13"/>
      <c r="K420" s="13"/>
    </row>
    <row r="421" spans="4:11" x14ac:dyDescent="0.2">
      <c r="D421" s="9"/>
      <c r="F421" s="13"/>
      <c r="G421" s="13"/>
      <c r="H421" s="13"/>
      <c r="J421" s="13"/>
      <c r="K421" s="13"/>
    </row>
    <row r="422" spans="4:11" x14ac:dyDescent="0.2">
      <c r="D422" s="9"/>
      <c r="F422" s="13"/>
      <c r="G422" s="13"/>
      <c r="H422" s="13"/>
      <c r="J422" s="13"/>
      <c r="K422" s="13"/>
    </row>
    <row r="423" spans="4:11" x14ac:dyDescent="0.2">
      <c r="D423" s="9"/>
      <c r="F423" s="13"/>
      <c r="G423" s="13"/>
      <c r="H423" s="13"/>
      <c r="J423" s="13"/>
      <c r="K423" s="13"/>
    </row>
    <row r="424" spans="4:11" x14ac:dyDescent="0.2">
      <c r="D424" s="9"/>
      <c r="F424" s="13"/>
      <c r="G424" s="13"/>
      <c r="H424" s="13"/>
      <c r="J424" s="13"/>
      <c r="K424" s="13"/>
    </row>
    <row r="425" spans="4:11" x14ac:dyDescent="0.2">
      <c r="D425" s="9"/>
      <c r="F425" s="13"/>
      <c r="G425" s="13"/>
      <c r="H425" s="13"/>
      <c r="J425" s="13"/>
      <c r="K425" s="13"/>
    </row>
    <row r="426" spans="4:11" x14ac:dyDescent="0.2">
      <c r="D426" s="9"/>
      <c r="F426" s="13"/>
      <c r="G426" s="13"/>
      <c r="H426" s="13"/>
      <c r="J426" s="13"/>
      <c r="K426" s="13"/>
    </row>
    <row r="427" spans="4:11" x14ac:dyDescent="0.2">
      <c r="D427" s="9"/>
      <c r="F427" s="13"/>
      <c r="G427" s="13"/>
      <c r="H427" s="13"/>
      <c r="J427" s="13"/>
      <c r="K427" s="13"/>
    </row>
    <row r="428" spans="4:11" x14ac:dyDescent="0.2">
      <c r="D428" s="9"/>
      <c r="F428" s="13"/>
      <c r="G428" s="13"/>
      <c r="H428" s="13"/>
      <c r="J428" s="13"/>
      <c r="K428" s="13"/>
    </row>
    <row r="429" spans="4:11" x14ac:dyDescent="0.2">
      <c r="D429" s="9"/>
      <c r="F429" s="13"/>
      <c r="G429" s="13"/>
      <c r="H429" s="13"/>
      <c r="J429" s="13"/>
      <c r="K429" s="13"/>
    </row>
    <row r="430" spans="4:11" x14ac:dyDescent="0.2">
      <c r="D430" s="9"/>
      <c r="F430" s="13"/>
      <c r="G430" s="13"/>
      <c r="H430" s="13"/>
      <c r="J430" s="13"/>
      <c r="K430" s="13"/>
    </row>
    <row r="431" spans="4:11" x14ac:dyDescent="0.2">
      <c r="D431" s="9"/>
      <c r="F431" s="13"/>
      <c r="G431" s="13"/>
      <c r="H431" s="13"/>
      <c r="J431" s="13"/>
      <c r="K431" s="13"/>
    </row>
    <row r="432" spans="4:11" x14ac:dyDescent="0.2">
      <c r="D432" s="9"/>
      <c r="F432" s="13"/>
      <c r="G432" s="13"/>
      <c r="H432" s="13"/>
      <c r="J432" s="13"/>
      <c r="K432" s="13"/>
    </row>
    <row r="433" spans="4:11" x14ac:dyDescent="0.2">
      <c r="D433" s="9"/>
      <c r="F433" s="13"/>
      <c r="G433" s="13"/>
      <c r="H433" s="13"/>
      <c r="J433" s="13"/>
      <c r="K433" s="13"/>
    </row>
    <row r="434" spans="4:11" x14ac:dyDescent="0.2">
      <c r="D434" s="9"/>
      <c r="F434" s="13"/>
      <c r="G434" s="13"/>
      <c r="H434" s="13"/>
      <c r="J434" s="13"/>
      <c r="K434" s="13"/>
    </row>
    <row r="435" spans="4:11" x14ac:dyDescent="0.2">
      <c r="D435" s="9"/>
      <c r="F435" s="13"/>
      <c r="G435" s="13"/>
      <c r="H435" s="13"/>
      <c r="J435" s="13"/>
      <c r="K435" s="13"/>
    </row>
    <row r="436" spans="4:11" x14ac:dyDescent="0.2">
      <c r="D436" s="9"/>
      <c r="F436" s="13"/>
      <c r="G436" s="13"/>
      <c r="H436" s="13"/>
      <c r="J436" s="13"/>
      <c r="K436" s="13"/>
    </row>
    <row r="437" spans="4:11" x14ac:dyDescent="0.2">
      <c r="D437" s="9"/>
      <c r="F437" s="13"/>
      <c r="G437" s="13"/>
      <c r="H437" s="13"/>
      <c r="J437" s="13"/>
      <c r="K437" s="13"/>
    </row>
    <row r="438" spans="4:11" x14ac:dyDescent="0.2">
      <c r="D438" s="9"/>
      <c r="F438" s="13"/>
      <c r="G438" s="13"/>
      <c r="H438" s="13"/>
      <c r="J438" s="13"/>
      <c r="K438" s="13"/>
    </row>
    <row r="439" spans="4:11" x14ac:dyDescent="0.2">
      <c r="D439" s="9"/>
      <c r="F439" s="13"/>
      <c r="G439" s="13"/>
      <c r="H439" s="13"/>
      <c r="J439" s="13"/>
      <c r="K439" s="13"/>
    </row>
    <row r="440" spans="4:11" x14ac:dyDescent="0.2">
      <c r="D440" s="9"/>
      <c r="F440" s="50"/>
      <c r="G440" s="50"/>
      <c r="H440" s="50"/>
      <c r="I440" s="50"/>
      <c r="J440" s="50"/>
      <c r="K440" s="50"/>
    </row>
    <row r="441" spans="4:11" x14ac:dyDescent="0.2">
      <c r="D441" s="9"/>
      <c r="F441" s="50"/>
      <c r="G441" s="50"/>
      <c r="H441" s="50"/>
      <c r="I441" s="50"/>
      <c r="J441" s="50"/>
      <c r="K441" s="50"/>
    </row>
    <row r="442" spans="4:11" x14ac:dyDescent="0.2">
      <c r="D442" s="9"/>
      <c r="F442" s="50"/>
      <c r="G442" s="50"/>
      <c r="H442" s="50"/>
      <c r="I442" s="50"/>
      <c r="J442" s="50"/>
      <c r="K442" s="50"/>
    </row>
    <row r="443" spans="4:11" x14ac:dyDescent="0.2">
      <c r="D443" s="9"/>
      <c r="F443" s="50"/>
      <c r="G443" s="50"/>
      <c r="H443" s="50"/>
      <c r="I443" s="50"/>
      <c r="J443" s="50"/>
      <c r="K443" s="50"/>
    </row>
    <row r="444" spans="4:11" x14ac:dyDescent="0.2">
      <c r="D444" s="9"/>
      <c r="F444" s="50"/>
      <c r="G444" s="50"/>
      <c r="H444" s="50"/>
      <c r="I444" s="50"/>
      <c r="J444" s="50"/>
      <c r="K444" s="50"/>
    </row>
    <row r="445" spans="4:11" x14ac:dyDescent="0.2">
      <c r="D445" s="9"/>
      <c r="F445" s="50"/>
      <c r="G445" s="50"/>
      <c r="H445" s="50"/>
      <c r="I445" s="50"/>
      <c r="J445" s="50"/>
      <c r="K445" s="50"/>
    </row>
    <row r="446" spans="4:11" x14ac:dyDescent="0.2">
      <c r="D446" s="9"/>
      <c r="F446" s="50"/>
      <c r="G446" s="50"/>
      <c r="H446" s="50"/>
      <c r="I446" s="50"/>
      <c r="J446" s="50"/>
      <c r="K446" s="50"/>
    </row>
    <row r="447" spans="4:11" x14ac:dyDescent="0.2">
      <c r="D447" s="9"/>
      <c r="F447" s="50"/>
      <c r="G447" s="50"/>
      <c r="H447" s="50"/>
      <c r="I447" s="50"/>
      <c r="J447" s="50"/>
      <c r="K447" s="50"/>
    </row>
    <row r="448" spans="4:11" x14ac:dyDescent="0.2">
      <c r="D448" s="9"/>
      <c r="F448" s="50"/>
      <c r="G448" s="50"/>
      <c r="H448" s="50"/>
      <c r="I448" s="50"/>
      <c r="J448" s="50"/>
      <c r="K448" s="50"/>
    </row>
    <row r="449" spans="4:11" x14ac:dyDescent="0.2">
      <c r="D449" s="9"/>
      <c r="F449" s="50"/>
      <c r="G449" s="50"/>
      <c r="H449" s="50"/>
      <c r="I449" s="50"/>
      <c r="J449" s="50"/>
      <c r="K449" s="50"/>
    </row>
    <row r="450" spans="4:11" x14ac:dyDescent="0.2">
      <c r="D450" s="9"/>
      <c r="F450" s="50"/>
      <c r="G450" s="50"/>
      <c r="H450" s="50"/>
      <c r="I450" s="50"/>
      <c r="J450" s="50"/>
      <c r="K450" s="50"/>
    </row>
    <row r="451" spans="4:11" x14ac:dyDescent="0.2">
      <c r="D451" s="9"/>
      <c r="F451" s="50"/>
      <c r="G451" s="50"/>
      <c r="H451" s="50"/>
      <c r="I451" s="50"/>
      <c r="J451" s="50"/>
      <c r="K451" s="50"/>
    </row>
    <row r="452" spans="4:11" x14ac:dyDescent="0.2">
      <c r="D452" s="9"/>
      <c r="F452" s="50"/>
      <c r="G452" s="50"/>
      <c r="H452" s="50"/>
      <c r="I452" s="50"/>
      <c r="J452" s="50"/>
      <c r="K452" s="50"/>
    </row>
    <row r="453" spans="4:11" x14ac:dyDescent="0.2">
      <c r="D453" s="9"/>
      <c r="F453" s="50"/>
      <c r="G453" s="50"/>
      <c r="H453" s="50"/>
      <c r="I453" s="50"/>
      <c r="J453" s="50"/>
      <c r="K453" s="50"/>
    </row>
    <row r="454" spans="4:11" x14ac:dyDescent="0.2">
      <c r="D454" s="9"/>
      <c r="F454" s="50"/>
      <c r="G454" s="50"/>
      <c r="H454" s="50"/>
      <c r="I454" s="50"/>
      <c r="J454" s="50"/>
      <c r="K454" s="50"/>
    </row>
    <row r="455" spans="4:11" x14ac:dyDescent="0.2">
      <c r="D455" s="9"/>
      <c r="F455" s="50"/>
      <c r="G455" s="50"/>
      <c r="H455" s="50"/>
      <c r="I455" s="50"/>
      <c r="J455" s="50"/>
      <c r="K455" s="50"/>
    </row>
    <row r="456" spans="4:11" x14ac:dyDescent="0.2">
      <c r="D456" s="9"/>
      <c r="F456" s="50"/>
      <c r="G456" s="50"/>
      <c r="H456" s="50"/>
      <c r="I456" s="50"/>
      <c r="J456" s="50"/>
      <c r="K456" s="50"/>
    </row>
    <row r="457" spans="4:11" x14ac:dyDescent="0.2">
      <c r="D457" s="9"/>
      <c r="F457" s="50"/>
      <c r="G457" s="50"/>
      <c r="H457" s="50"/>
      <c r="I457" s="50"/>
      <c r="J457" s="50"/>
      <c r="K457" s="50"/>
    </row>
    <row r="458" spans="4:11" x14ac:dyDescent="0.2">
      <c r="D458" s="9"/>
      <c r="F458" s="50"/>
      <c r="G458" s="50"/>
      <c r="H458" s="50"/>
      <c r="I458" s="50"/>
      <c r="J458" s="50"/>
      <c r="K458" s="50"/>
    </row>
    <row r="459" spans="4:11" x14ac:dyDescent="0.2">
      <c r="D459" s="9"/>
      <c r="F459" s="50"/>
      <c r="G459" s="50"/>
      <c r="H459" s="50"/>
      <c r="I459" s="50"/>
      <c r="J459" s="50"/>
      <c r="K459" s="50"/>
    </row>
    <row r="460" spans="4:11" x14ac:dyDescent="0.2">
      <c r="D460" s="9"/>
      <c r="F460" s="50"/>
      <c r="G460" s="50"/>
      <c r="H460" s="50"/>
      <c r="I460" s="50"/>
      <c r="J460" s="50"/>
      <c r="K460" s="50"/>
    </row>
    <row r="461" spans="4:11" x14ac:dyDescent="0.2">
      <c r="D461" s="9"/>
      <c r="F461" s="50"/>
      <c r="G461" s="50"/>
      <c r="H461" s="50"/>
      <c r="I461" s="50"/>
      <c r="J461" s="50"/>
      <c r="K461" s="50"/>
    </row>
    <row r="462" spans="4:11" x14ac:dyDescent="0.2">
      <c r="D462" s="9"/>
      <c r="F462" s="50"/>
      <c r="G462" s="50"/>
      <c r="H462" s="50"/>
      <c r="I462" s="50"/>
      <c r="J462" s="50"/>
      <c r="K462" s="50"/>
    </row>
    <row r="463" spans="4:11" x14ac:dyDescent="0.2">
      <c r="D463" s="9"/>
      <c r="F463" s="50"/>
      <c r="G463" s="50"/>
      <c r="H463" s="50"/>
      <c r="I463" s="50"/>
      <c r="J463" s="50"/>
      <c r="K463" s="50"/>
    </row>
    <row r="464" spans="4:11" x14ac:dyDescent="0.2">
      <c r="D464" s="9"/>
      <c r="F464" s="50"/>
      <c r="G464" s="50"/>
      <c r="H464" s="50"/>
      <c r="I464" s="50"/>
      <c r="J464" s="50"/>
      <c r="K464" s="50"/>
    </row>
    <row r="465" spans="4:11" x14ac:dyDescent="0.2">
      <c r="D465" s="9"/>
      <c r="F465" s="50"/>
      <c r="G465" s="50"/>
      <c r="H465" s="50"/>
      <c r="I465" s="50"/>
      <c r="J465" s="50"/>
      <c r="K465" s="50"/>
    </row>
    <row r="466" spans="4:11" x14ac:dyDescent="0.2">
      <c r="D466" s="9"/>
      <c r="F466" s="50"/>
      <c r="G466" s="50"/>
      <c r="H466" s="50"/>
      <c r="I466" s="50"/>
      <c r="J466" s="50"/>
      <c r="K466" s="50"/>
    </row>
    <row r="467" spans="4:11" x14ac:dyDescent="0.2">
      <c r="D467" s="9"/>
      <c r="F467" s="50"/>
      <c r="G467" s="50"/>
      <c r="H467" s="50"/>
      <c r="I467" s="50"/>
      <c r="J467" s="50"/>
      <c r="K467" s="50"/>
    </row>
    <row r="468" spans="4:11" x14ac:dyDescent="0.2">
      <c r="D468" s="9"/>
      <c r="F468" s="50"/>
      <c r="G468" s="50"/>
      <c r="H468" s="50"/>
      <c r="I468" s="50"/>
      <c r="J468" s="50"/>
      <c r="K468" s="50"/>
    </row>
    <row r="469" spans="4:11" x14ac:dyDescent="0.2">
      <c r="D469" s="9"/>
      <c r="F469" s="50"/>
      <c r="G469" s="50"/>
      <c r="H469" s="50"/>
      <c r="I469" s="50"/>
      <c r="J469" s="50"/>
      <c r="K469" s="50"/>
    </row>
    <row r="470" spans="4:11" x14ac:dyDescent="0.2">
      <c r="D470" s="9"/>
      <c r="F470" s="50"/>
      <c r="G470" s="50"/>
      <c r="H470" s="50"/>
      <c r="I470" s="50"/>
      <c r="J470" s="50"/>
      <c r="K470" s="50"/>
    </row>
    <row r="471" spans="4:11" x14ac:dyDescent="0.2">
      <c r="D471" s="9"/>
      <c r="F471" s="50"/>
      <c r="G471" s="50"/>
      <c r="H471" s="50"/>
      <c r="I471" s="50"/>
      <c r="J471" s="50"/>
      <c r="K471" s="50"/>
    </row>
    <row r="472" spans="4:11" x14ac:dyDescent="0.2">
      <c r="D472" s="9"/>
      <c r="F472" s="50"/>
      <c r="G472" s="50"/>
      <c r="H472" s="50"/>
      <c r="I472" s="50"/>
      <c r="J472" s="50"/>
      <c r="K472" s="50"/>
    </row>
    <row r="473" spans="4:11" x14ac:dyDescent="0.2">
      <c r="D473" s="9"/>
      <c r="F473" s="50"/>
      <c r="G473" s="50"/>
      <c r="H473" s="50"/>
      <c r="I473" s="50"/>
      <c r="J473" s="50"/>
      <c r="K473" s="50"/>
    </row>
    <row r="474" spans="4:11" x14ac:dyDescent="0.2">
      <c r="D474" s="9"/>
      <c r="F474" s="50"/>
      <c r="G474" s="50"/>
      <c r="H474" s="50"/>
      <c r="I474" s="50"/>
      <c r="J474" s="50"/>
      <c r="K474" s="50"/>
    </row>
    <row r="475" spans="4:11" x14ac:dyDescent="0.2">
      <c r="D475" s="9"/>
      <c r="F475" s="50"/>
      <c r="G475" s="50"/>
      <c r="H475" s="50"/>
      <c r="I475" s="50"/>
      <c r="J475" s="50"/>
      <c r="K475" s="50"/>
    </row>
    <row r="476" spans="4:11" x14ac:dyDescent="0.2">
      <c r="D476" s="9"/>
      <c r="F476" s="50"/>
      <c r="G476" s="50"/>
      <c r="H476" s="50"/>
      <c r="I476" s="50"/>
      <c r="J476" s="50"/>
      <c r="K476" s="50"/>
    </row>
    <row r="477" spans="4:11" x14ac:dyDescent="0.2">
      <c r="D477" s="9"/>
      <c r="F477" s="50"/>
      <c r="G477" s="50"/>
      <c r="H477" s="50"/>
      <c r="I477" s="50"/>
      <c r="J477" s="50"/>
      <c r="K477" s="50"/>
    </row>
    <row r="478" spans="4:11" x14ac:dyDescent="0.2">
      <c r="D478" s="9"/>
      <c r="F478" s="50"/>
      <c r="G478" s="50"/>
      <c r="H478" s="50"/>
      <c r="I478" s="50"/>
      <c r="J478" s="50"/>
      <c r="K478" s="50"/>
    </row>
    <row r="479" spans="4:11" x14ac:dyDescent="0.2">
      <c r="D479" s="9"/>
      <c r="F479" s="50"/>
      <c r="G479" s="50"/>
      <c r="H479" s="50"/>
      <c r="I479" s="50"/>
      <c r="J479" s="50"/>
      <c r="K479" s="50"/>
    </row>
    <row r="480" spans="4:11" x14ac:dyDescent="0.2">
      <c r="D480" s="9"/>
      <c r="F480" s="50"/>
      <c r="G480" s="50"/>
      <c r="H480" s="50"/>
      <c r="I480" s="50"/>
      <c r="J480" s="50"/>
      <c r="K480" s="50"/>
    </row>
    <row r="481" spans="4:11" x14ac:dyDescent="0.2">
      <c r="D481" s="9"/>
      <c r="F481" s="50"/>
      <c r="G481" s="50"/>
      <c r="H481" s="50"/>
      <c r="I481" s="50"/>
      <c r="J481" s="50"/>
      <c r="K481" s="50"/>
    </row>
    <row r="482" spans="4:11" x14ac:dyDescent="0.2">
      <c r="D482" s="9"/>
      <c r="F482" s="50"/>
      <c r="G482" s="50"/>
      <c r="H482" s="50"/>
      <c r="I482" s="50"/>
      <c r="J482" s="50"/>
      <c r="K482" s="50"/>
    </row>
    <row r="483" spans="4:11" x14ac:dyDescent="0.2">
      <c r="D483" s="9"/>
      <c r="F483" s="50"/>
      <c r="G483" s="50"/>
      <c r="H483" s="50"/>
      <c r="I483" s="50"/>
      <c r="J483" s="50"/>
      <c r="K483" s="50"/>
    </row>
    <row r="484" spans="4:11" x14ac:dyDescent="0.2">
      <c r="D484" s="9"/>
      <c r="F484" s="50"/>
      <c r="G484" s="50"/>
      <c r="H484" s="50"/>
      <c r="I484" s="50"/>
      <c r="J484" s="50"/>
      <c r="K484" s="50"/>
    </row>
    <row r="485" spans="4:11" x14ac:dyDescent="0.2">
      <c r="D485" s="9"/>
      <c r="F485" s="50"/>
      <c r="G485" s="50"/>
      <c r="H485" s="50"/>
      <c r="I485" s="50"/>
      <c r="J485" s="50"/>
      <c r="K485" s="50"/>
    </row>
    <row r="486" spans="4:11" x14ac:dyDescent="0.2">
      <c r="D486" s="9"/>
      <c r="F486" s="50"/>
      <c r="G486" s="50"/>
      <c r="H486" s="50"/>
      <c r="I486" s="50"/>
      <c r="J486" s="50"/>
      <c r="K486" s="50"/>
    </row>
    <row r="487" spans="4:11" x14ac:dyDescent="0.2">
      <c r="D487" s="9"/>
      <c r="F487" s="50"/>
      <c r="G487" s="50"/>
      <c r="H487" s="50"/>
      <c r="I487" s="50"/>
      <c r="J487" s="50"/>
      <c r="K487" s="50"/>
    </row>
    <row r="488" spans="4:11" x14ac:dyDescent="0.2">
      <c r="D488" s="9"/>
      <c r="F488" s="50"/>
      <c r="G488" s="50"/>
      <c r="H488" s="50"/>
      <c r="I488" s="50"/>
      <c r="J488" s="50"/>
      <c r="K488" s="50"/>
    </row>
    <row r="489" spans="4:11" x14ac:dyDescent="0.2">
      <c r="D489" s="9"/>
      <c r="F489" s="50"/>
      <c r="G489" s="50"/>
      <c r="H489" s="50"/>
      <c r="I489" s="50"/>
      <c r="J489" s="50"/>
      <c r="K489" s="50"/>
    </row>
    <row r="490" spans="4:11" x14ac:dyDescent="0.2">
      <c r="D490" s="9"/>
      <c r="F490" s="50"/>
      <c r="G490" s="50"/>
      <c r="H490" s="50"/>
      <c r="I490" s="50"/>
      <c r="J490" s="50"/>
      <c r="K490" s="50"/>
    </row>
    <row r="491" spans="4:11" x14ac:dyDescent="0.2">
      <c r="D491" s="9"/>
      <c r="F491" s="50"/>
      <c r="G491" s="50"/>
      <c r="H491" s="50"/>
      <c r="I491" s="50"/>
      <c r="J491" s="50"/>
      <c r="K491" s="50"/>
    </row>
    <row r="492" spans="4:11" x14ac:dyDescent="0.2">
      <c r="D492" s="9"/>
      <c r="F492" s="50"/>
      <c r="G492" s="50"/>
      <c r="H492" s="50"/>
      <c r="I492" s="50"/>
      <c r="J492" s="50"/>
      <c r="K492" s="50"/>
    </row>
    <row r="493" spans="4:11" x14ac:dyDescent="0.2">
      <c r="D493" s="9"/>
      <c r="F493" s="50"/>
      <c r="G493" s="50"/>
      <c r="H493" s="50"/>
      <c r="I493" s="50"/>
      <c r="J493" s="50"/>
      <c r="K493" s="50"/>
    </row>
    <row r="494" spans="4:11" x14ac:dyDescent="0.2">
      <c r="D494" s="9"/>
      <c r="F494" s="50"/>
      <c r="G494" s="50"/>
      <c r="H494" s="50"/>
      <c r="I494" s="50"/>
      <c r="J494" s="50"/>
      <c r="K494" s="50"/>
    </row>
    <row r="495" spans="4:11" x14ac:dyDescent="0.2">
      <c r="D495" s="9"/>
      <c r="F495" s="50"/>
      <c r="G495" s="50"/>
      <c r="H495" s="50"/>
      <c r="I495" s="50"/>
      <c r="J495" s="50"/>
      <c r="K495" s="50"/>
    </row>
    <row r="496" spans="4:11" x14ac:dyDescent="0.2">
      <c r="D496" s="9"/>
      <c r="F496" s="50"/>
      <c r="G496" s="50"/>
      <c r="H496" s="50"/>
      <c r="I496" s="50"/>
      <c r="J496" s="50"/>
      <c r="K496" s="50"/>
    </row>
    <row r="497" spans="4:11" x14ac:dyDescent="0.2">
      <c r="D497" s="9"/>
      <c r="F497" s="50"/>
      <c r="G497" s="50"/>
      <c r="H497" s="50"/>
      <c r="I497" s="50"/>
      <c r="J497" s="50"/>
      <c r="K497" s="50"/>
    </row>
    <row r="498" spans="4:11" x14ac:dyDescent="0.2">
      <c r="D498" s="9"/>
      <c r="F498" s="50"/>
      <c r="G498" s="50"/>
      <c r="H498" s="50"/>
      <c r="I498" s="50"/>
      <c r="J498" s="50"/>
      <c r="K498" s="50"/>
    </row>
    <row r="499" spans="4:11" x14ac:dyDescent="0.2">
      <c r="D499" s="9"/>
      <c r="F499" s="50"/>
      <c r="G499" s="50"/>
      <c r="H499" s="50"/>
      <c r="I499" s="50"/>
      <c r="J499" s="50"/>
      <c r="K499" s="50"/>
    </row>
    <row r="500" spans="4:11" x14ac:dyDescent="0.2">
      <c r="D500" s="9"/>
      <c r="F500" s="50"/>
      <c r="G500" s="50"/>
      <c r="H500" s="50"/>
      <c r="I500" s="50"/>
      <c r="J500" s="50"/>
      <c r="K500" s="50"/>
    </row>
    <row r="501" spans="4:11" x14ac:dyDescent="0.2">
      <c r="D501" s="9"/>
      <c r="F501" s="50"/>
      <c r="G501" s="50"/>
      <c r="H501" s="50"/>
      <c r="I501" s="50"/>
      <c r="J501" s="50"/>
      <c r="K501" s="50"/>
    </row>
    <row r="502" spans="4:11" x14ac:dyDescent="0.2">
      <c r="D502" s="9"/>
      <c r="F502" s="50"/>
      <c r="G502" s="50"/>
      <c r="H502" s="50"/>
      <c r="I502" s="50"/>
      <c r="J502" s="50"/>
      <c r="K502" s="50"/>
    </row>
    <row r="503" spans="4:11" x14ac:dyDescent="0.2">
      <c r="D503" s="9"/>
      <c r="F503" s="50"/>
      <c r="G503" s="50"/>
      <c r="H503" s="50"/>
      <c r="I503" s="50"/>
      <c r="J503" s="50"/>
      <c r="K503" s="50"/>
    </row>
    <row r="504" spans="4:11" x14ac:dyDescent="0.2">
      <c r="D504" s="9"/>
      <c r="F504" s="50"/>
      <c r="G504" s="50"/>
      <c r="H504" s="50"/>
      <c r="I504" s="50"/>
      <c r="J504" s="50"/>
      <c r="K504" s="50"/>
    </row>
    <row r="505" spans="4:11" x14ac:dyDescent="0.2">
      <c r="D505" s="9"/>
      <c r="F505" s="50"/>
      <c r="G505" s="50"/>
      <c r="H505" s="50"/>
      <c r="I505" s="50"/>
      <c r="J505" s="50"/>
      <c r="K505" s="50"/>
    </row>
    <row r="506" spans="4:11" x14ac:dyDescent="0.2">
      <c r="D506" s="9"/>
      <c r="F506" s="50"/>
      <c r="G506" s="50"/>
      <c r="H506" s="50"/>
      <c r="I506" s="50"/>
      <c r="J506" s="50"/>
      <c r="K506" s="50"/>
    </row>
    <row r="507" spans="4:11" x14ac:dyDescent="0.2">
      <c r="D507" s="9"/>
      <c r="F507" s="50"/>
      <c r="G507" s="50"/>
      <c r="H507" s="50"/>
      <c r="I507" s="50"/>
      <c r="J507" s="50"/>
      <c r="K507" s="50"/>
    </row>
    <row r="508" spans="4:11" x14ac:dyDescent="0.2">
      <c r="D508" s="9"/>
      <c r="F508" s="50"/>
      <c r="G508" s="50"/>
      <c r="H508" s="50"/>
      <c r="I508" s="50"/>
      <c r="J508" s="50"/>
      <c r="K508" s="50"/>
    </row>
    <row r="509" spans="4:11" x14ac:dyDescent="0.2">
      <c r="D509" s="9"/>
      <c r="F509" s="50"/>
      <c r="G509" s="50"/>
      <c r="H509" s="50"/>
      <c r="I509" s="50"/>
      <c r="J509" s="50"/>
      <c r="K509" s="50"/>
    </row>
    <row r="510" spans="4:11" x14ac:dyDescent="0.2">
      <c r="D510" s="9"/>
      <c r="F510" s="50"/>
      <c r="G510" s="50"/>
      <c r="H510" s="50"/>
      <c r="I510" s="50"/>
      <c r="J510" s="50"/>
      <c r="K510" s="50"/>
    </row>
    <row r="511" spans="4:11" x14ac:dyDescent="0.2">
      <c r="D511" s="9"/>
      <c r="F511" s="50"/>
      <c r="G511" s="50"/>
      <c r="H511" s="50"/>
      <c r="I511" s="50"/>
      <c r="J511" s="50"/>
      <c r="K511" s="50"/>
    </row>
    <row r="512" spans="4:11" x14ac:dyDescent="0.2">
      <c r="D512" s="9"/>
      <c r="F512" s="50"/>
      <c r="G512" s="50"/>
      <c r="H512" s="50"/>
      <c r="I512" s="50"/>
      <c r="J512" s="50"/>
      <c r="K512" s="50"/>
    </row>
    <row r="513" spans="4:11" x14ac:dyDescent="0.2">
      <c r="D513" s="9"/>
      <c r="F513" s="50"/>
      <c r="G513" s="50"/>
      <c r="H513" s="50"/>
      <c r="I513" s="50"/>
      <c r="J513" s="50"/>
      <c r="K513" s="50"/>
    </row>
    <row r="514" spans="4:11" x14ac:dyDescent="0.2">
      <c r="D514" s="9"/>
      <c r="F514" s="50"/>
      <c r="G514" s="50"/>
      <c r="H514" s="50"/>
      <c r="I514" s="50"/>
      <c r="J514" s="50"/>
      <c r="K514" s="50"/>
    </row>
    <row r="515" spans="4:11" x14ac:dyDescent="0.2">
      <c r="D515" s="9"/>
      <c r="F515" s="50"/>
      <c r="G515" s="50"/>
      <c r="H515" s="50"/>
      <c r="I515" s="50"/>
      <c r="J515" s="50"/>
      <c r="K515" s="50"/>
    </row>
    <row r="516" spans="4:11" x14ac:dyDescent="0.2">
      <c r="D516" s="9"/>
      <c r="F516" s="50"/>
      <c r="G516" s="50"/>
      <c r="H516" s="50"/>
      <c r="I516" s="50"/>
      <c r="J516" s="50"/>
      <c r="K516" s="50"/>
    </row>
    <row r="517" spans="4:11" x14ac:dyDescent="0.2">
      <c r="D517" s="9"/>
      <c r="F517" s="50"/>
      <c r="G517" s="50"/>
      <c r="H517" s="50"/>
      <c r="I517" s="50"/>
      <c r="J517" s="50"/>
      <c r="K517" s="50"/>
    </row>
    <row r="518" spans="4:11" x14ac:dyDescent="0.2">
      <c r="D518" s="9"/>
      <c r="F518" s="50"/>
      <c r="G518" s="50"/>
      <c r="H518" s="50"/>
      <c r="I518" s="50"/>
      <c r="J518" s="50"/>
      <c r="K518" s="50"/>
    </row>
    <row r="519" spans="4:11" x14ac:dyDescent="0.2">
      <c r="D519" s="9"/>
      <c r="F519" s="50"/>
      <c r="G519" s="50"/>
      <c r="H519" s="50"/>
      <c r="I519" s="50"/>
      <c r="J519" s="50"/>
      <c r="K519" s="50"/>
    </row>
    <row r="520" spans="4:11" x14ac:dyDescent="0.2">
      <c r="D520" s="9"/>
      <c r="F520" s="50"/>
      <c r="G520" s="50"/>
      <c r="H520" s="50"/>
      <c r="I520" s="50"/>
      <c r="J520" s="50"/>
      <c r="K520" s="50"/>
    </row>
    <row r="521" spans="4:11" x14ac:dyDescent="0.2">
      <c r="D521" s="9"/>
      <c r="F521" s="50"/>
      <c r="G521" s="50"/>
      <c r="H521" s="50"/>
      <c r="I521" s="50"/>
      <c r="J521" s="50"/>
      <c r="K521" s="50"/>
    </row>
    <row r="522" spans="4:11" x14ac:dyDescent="0.2">
      <c r="D522" s="9"/>
      <c r="F522" s="50"/>
      <c r="G522" s="50"/>
      <c r="H522" s="50"/>
      <c r="I522" s="50"/>
      <c r="J522" s="50"/>
      <c r="K522" s="50"/>
    </row>
    <row r="523" spans="4:11" x14ac:dyDescent="0.2">
      <c r="D523" s="9"/>
      <c r="F523" s="50"/>
      <c r="G523" s="50"/>
      <c r="H523" s="50"/>
      <c r="I523" s="50"/>
      <c r="J523" s="50"/>
      <c r="K523" s="50"/>
    </row>
    <row r="524" spans="4:11" x14ac:dyDescent="0.2">
      <c r="D524" s="9"/>
      <c r="F524" s="50"/>
      <c r="G524" s="50"/>
      <c r="H524" s="50"/>
      <c r="I524" s="50"/>
      <c r="J524" s="50"/>
      <c r="K524" s="50"/>
    </row>
    <row r="525" spans="4:11" x14ac:dyDescent="0.2">
      <c r="D525" s="9"/>
      <c r="F525" s="50"/>
      <c r="G525" s="50"/>
      <c r="H525" s="50"/>
      <c r="I525" s="50"/>
      <c r="J525" s="50"/>
      <c r="K525" s="50"/>
    </row>
    <row r="526" spans="4:11" x14ac:dyDescent="0.2">
      <c r="D526" s="9"/>
      <c r="F526" s="50"/>
      <c r="G526" s="50"/>
      <c r="H526" s="50"/>
      <c r="I526" s="50"/>
      <c r="J526" s="50"/>
      <c r="K526" s="50"/>
    </row>
    <row r="527" spans="4:11" x14ac:dyDescent="0.2">
      <c r="D527" s="9"/>
      <c r="F527" s="50"/>
      <c r="G527" s="50"/>
      <c r="H527" s="50"/>
      <c r="I527" s="50"/>
      <c r="J527" s="50"/>
      <c r="K527" s="50"/>
    </row>
    <row r="528" spans="4:11" x14ac:dyDescent="0.2">
      <c r="D528" s="9"/>
      <c r="F528" s="50"/>
      <c r="G528" s="50"/>
      <c r="H528" s="50"/>
      <c r="I528" s="50"/>
      <c r="J528" s="50"/>
      <c r="K528" s="50"/>
    </row>
    <row r="529" spans="4:11" x14ac:dyDescent="0.2">
      <c r="D529" s="9"/>
      <c r="F529" s="50"/>
      <c r="G529" s="50"/>
      <c r="H529" s="50"/>
      <c r="I529" s="50"/>
      <c r="J529" s="50"/>
      <c r="K529" s="50"/>
    </row>
    <row r="530" spans="4:11" x14ac:dyDescent="0.2">
      <c r="D530" s="9"/>
      <c r="F530" s="50"/>
      <c r="G530" s="50"/>
      <c r="H530" s="50"/>
      <c r="I530" s="50"/>
      <c r="J530" s="50"/>
      <c r="K530" s="50"/>
    </row>
    <row r="531" spans="4:11" x14ac:dyDescent="0.2">
      <c r="D531" s="9"/>
      <c r="F531" s="50"/>
      <c r="G531" s="50"/>
      <c r="H531" s="50"/>
      <c r="I531" s="50"/>
      <c r="J531" s="50"/>
      <c r="K531" s="50"/>
    </row>
    <row r="532" spans="4:11" x14ac:dyDescent="0.2">
      <c r="D532" s="9"/>
      <c r="F532" s="50"/>
      <c r="G532" s="50"/>
      <c r="H532" s="50"/>
      <c r="I532" s="50"/>
      <c r="J532" s="50"/>
      <c r="K532" s="50"/>
    </row>
    <row r="533" spans="4:11" x14ac:dyDescent="0.2">
      <c r="D533" s="9"/>
      <c r="F533" s="50"/>
      <c r="G533" s="50"/>
      <c r="H533" s="50"/>
      <c r="I533" s="50"/>
      <c r="J533" s="50"/>
      <c r="K533" s="50"/>
    </row>
    <row r="534" spans="4:11" x14ac:dyDescent="0.2">
      <c r="D534" s="9"/>
      <c r="F534" s="50"/>
      <c r="G534" s="50"/>
      <c r="H534" s="50"/>
      <c r="I534" s="50"/>
      <c r="J534" s="50"/>
      <c r="K534" s="50"/>
    </row>
    <row r="535" spans="4:11" x14ac:dyDescent="0.2">
      <c r="D535" s="9"/>
      <c r="F535" s="50"/>
      <c r="G535" s="50"/>
      <c r="H535" s="50"/>
      <c r="I535" s="50"/>
      <c r="J535" s="50"/>
      <c r="K535" s="50"/>
    </row>
    <row r="536" spans="4:11" x14ac:dyDescent="0.2">
      <c r="D536" s="9"/>
      <c r="F536" s="50"/>
      <c r="G536" s="50"/>
      <c r="H536" s="50"/>
      <c r="I536" s="50"/>
      <c r="J536" s="50"/>
      <c r="K536" s="50"/>
    </row>
    <row r="537" spans="4:11" x14ac:dyDescent="0.2">
      <c r="D537" s="9"/>
      <c r="F537" s="50"/>
      <c r="G537" s="50"/>
      <c r="H537" s="50"/>
      <c r="I537" s="50"/>
      <c r="J537" s="50"/>
      <c r="K537" s="50"/>
    </row>
    <row r="538" spans="4:11" x14ac:dyDescent="0.2">
      <c r="D538" s="9"/>
      <c r="F538" s="50"/>
      <c r="G538" s="50"/>
      <c r="H538" s="50"/>
      <c r="I538" s="50"/>
      <c r="J538" s="50"/>
      <c r="K538" s="50"/>
    </row>
    <row r="539" spans="4:11" x14ac:dyDescent="0.2">
      <c r="D539" s="9"/>
      <c r="F539" s="50"/>
      <c r="G539" s="50"/>
      <c r="H539" s="50"/>
      <c r="I539" s="50"/>
      <c r="J539" s="50"/>
      <c r="K539" s="50"/>
    </row>
    <row r="540" spans="4:11" x14ac:dyDescent="0.2">
      <c r="D540" s="9"/>
      <c r="F540" s="50"/>
      <c r="G540" s="50"/>
      <c r="H540" s="50"/>
      <c r="I540" s="50"/>
      <c r="J540" s="50"/>
      <c r="K540" s="50"/>
    </row>
    <row r="541" spans="4:11" x14ac:dyDescent="0.2">
      <c r="D541" s="9"/>
      <c r="F541" s="50"/>
      <c r="G541" s="50"/>
      <c r="H541" s="50"/>
      <c r="I541" s="50"/>
      <c r="J541" s="50"/>
      <c r="K541" s="50"/>
    </row>
    <row r="542" spans="4:11" x14ac:dyDescent="0.2">
      <c r="D542" s="9"/>
      <c r="F542" s="50"/>
      <c r="G542" s="50"/>
      <c r="H542" s="50"/>
      <c r="I542" s="50"/>
      <c r="J542" s="50"/>
      <c r="K542" s="50"/>
    </row>
    <row r="543" spans="4:11" x14ac:dyDescent="0.2">
      <c r="D543" s="9"/>
      <c r="F543" s="50"/>
      <c r="G543" s="50"/>
      <c r="H543" s="50"/>
      <c r="I543" s="50"/>
      <c r="J543" s="50"/>
      <c r="K543" s="50"/>
    </row>
    <row r="544" spans="4:11" x14ac:dyDescent="0.2">
      <c r="D544" s="9"/>
      <c r="F544" s="50"/>
      <c r="G544" s="50"/>
      <c r="H544" s="50"/>
      <c r="I544" s="50"/>
      <c r="J544" s="50"/>
      <c r="K544" s="50"/>
    </row>
    <row r="545" spans="4:11" x14ac:dyDescent="0.2">
      <c r="D545" s="9"/>
      <c r="F545" s="50"/>
      <c r="G545" s="50"/>
      <c r="H545" s="50"/>
      <c r="I545" s="50"/>
      <c r="J545" s="50"/>
      <c r="K545" s="50"/>
    </row>
    <row r="546" spans="4:11" x14ac:dyDescent="0.2">
      <c r="D546" s="9"/>
      <c r="F546" s="50"/>
      <c r="G546" s="50"/>
      <c r="H546" s="50"/>
      <c r="I546" s="50"/>
      <c r="J546" s="50"/>
      <c r="K546" s="50"/>
    </row>
    <row r="547" spans="4:11" x14ac:dyDescent="0.2">
      <c r="D547" s="9"/>
      <c r="F547" s="50"/>
      <c r="G547" s="50"/>
      <c r="H547" s="50"/>
      <c r="I547" s="50"/>
      <c r="J547" s="50"/>
      <c r="K547" s="50"/>
    </row>
    <row r="548" spans="4:11" x14ac:dyDescent="0.2">
      <c r="D548" s="9"/>
      <c r="F548" s="50"/>
      <c r="G548" s="50"/>
      <c r="H548" s="50"/>
      <c r="I548" s="50"/>
      <c r="J548" s="50"/>
      <c r="K548" s="50"/>
    </row>
    <row r="549" spans="4:11" x14ac:dyDescent="0.2">
      <c r="D549" s="9"/>
      <c r="F549" s="50"/>
      <c r="G549" s="50"/>
      <c r="H549" s="50"/>
      <c r="I549" s="50"/>
      <c r="J549" s="50"/>
      <c r="K549" s="50"/>
    </row>
    <row r="550" spans="4:11" x14ac:dyDescent="0.2">
      <c r="D550" s="9"/>
      <c r="F550" s="50"/>
      <c r="G550" s="50"/>
      <c r="H550" s="50"/>
      <c r="I550" s="50"/>
      <c r="J550" s="50"/>
      <c r="K550" s="50"/>
    </row>
    <row r="551" spans="4:11" x14ac:dyDescent="0.2">
      <c r="D551" s="9"/>
      <c r="F551" s="50"/>
      <c r="G551" s="50"/>
      <c r="H551" s="50"/>
      <c r="I551" s="50"/>
      <c r="J551" s="50"/>
      <c r="K551" s="50"/>
    </row>
    <row r="552" spans="4:11" x14ac:dyDescent="0.2">
      <c r="D552" s="9"/>
      <c r="F552" s="50"/>
      <c r="G552" s="50"/>
      <c r="H552" s="50"/>
      <c r="I552" s="50"/>
      <c r="J552" s="50"/>
      <c r="K552" s="50"/>
    </row>
    <row r="553" spans="4:11" x14ac:dyDescent="0.2">
      <c r="D553" s="9"/>
      <c r="F553" s="50"/>
      <c r="G553" s="50"/>
      <c r="H553" s="50"/>
      <c r="I553" s="50"/>
      <c r="J553" s="50"/>
      <c r="K553" s="50"/>
    </row>
    <row r="554" spans="4:11" x14ac:dyDescent="0.2">
      <c r="D554" s="9"/>
      <c r="F554" s="50"/>
      <c r="G554" s="50"/>
      <c r="H554" s="50"/>
      <c r="I554" s="50"/>
      <c r="J554" s="50"/>
      <c r="K554" s="50"/>
    </row>
    <row r="555" spans="4:11" x14ac:dyDescent="0.2">
      <c r="D555" s="9"/>
      <c r="F555" s="50"/>
      <c r="G555" s="50"/>
      <c r="H555" s="50"/>
      <c r="I555" s="50"/>
      <c r="J555" s="50"/>
      <c r="K555" s="50"/>
    </row>
    <row r="556" spans="4:11" x14ac:dyDescent="0.2">
      <c r="D556" s="9"/>
      <c r="F556" s="50"/>
      <c r="G556" s="50"/>
      <c r="H556" s="50"/>
      <c r="I556" s="50"/>
      <c r="J556" s="50"/>
      <c r="K556" s="50"/>
    </row>
    <row r="557" spans="4:11" x14ac:dyDescent="0.2">
      <c r="D557" s="9"/>
      <c r="F557" s="50"/>
      <c r="G557" s="50"/>
      <c r="H557" s="50"/>
      <c r="I557" s="50"/>
      <c r="J557" s="50"/>
      <c r="K557" s="50"/>
    </row>
    <row r="558" spans="4:11" x14ac:dyDescent="0.2">
      <c r="D558" s="9"/>
      <c r="F558" s="50"/>
      <c r="G558" s="50"/>
      <c r="H558" s="50"/>
      <c r="I558" s="50"/>
      <c r="J558" s="50"/>
      <c r="K558" s="50"/>
    </row>
    <row r="559" spans="4:11" x14ac:dyDescent="0.2">
      <c r="D559" s="9"/>
      <c r="F559" s="50"/>
      <c r="G559" s="50"/>
      <c r="H559" s="50"/>
      <c r="I559" s="50"/>
      <c r="J559" s="50"/>
      <c r="K559" s="50"/>
    </row>
    <row r="560" spans="4:11" x14ac:dyDescent="0.2">
      <c r="D560" s="9"/>
      <c r="F560" s="50"/>
      <c r="G560" s="50"/>
      <c r="H560" s="50"/>
      <c r="I560" s="50"/>
      <c r="J560" s="50"/>
      <c r="K560" s="50"/>
    </row>
    <row r="561" spans="4:11" x14ac:dyDescent="0.2">
      <c r="D561" s="9"/>
      <c r="F561" s="50"/>
      <c r="G561" s="50"/>
      <c r="H561" s="50"/>
      <c r="I561" s="50"/>
      <c r="J561" s="50"/>
      <c r="K561" s="50"/>
    </row>
    <row r="562" spans="4:11" x14ac:dyDescent="0.2">
      <c r="D562" s="9"/>
      <c r="F562" s="50"/>
      <c r="G562" s="50"/>
      <c r="H562" s="50"/>
      <c r="I562" s="50"/>
      <c r="J562" s="50"/>
      <c r="K562" s="50"/>
    </row>
    <row r="563" spans="4:11" x14ac:dyDescent="0.2">
      <c r="D563" s="9"/>
      <c r="F563" s="50"/>
      <c r="G563" s="50"/>
      <c r="H563" s="50"/>
      <c r="I563" s="50"/>
      <c r="J563" s="50"/>
      <c r="K563" s="50"/>
    </row>
    <row r="564" spans="4:11" x14ac:dyDescent="0.2">
      <c r="D564" s="9"/>
      <c r="F564" s="50"/>
      <c r="G564" s="50"/>
      <c r="H564" s="50"/>
      <c r="I564" s="50"/>
      <c r="J564" s="50"/>
      <c r="K564" s="50"/>
    </row>
    <row r="565" spans="4:11" x14ac:dyDescent="0.2">
      <c r="D565" s="9"/>
      <c r="F565" s="50"/>
      <c r="G565" s="50"/>
      <c r="H565" s="50"/>
      <c r="I565" s="50"/>
      <c r="J565" s="50"/>
      <c r="K565" s="50"/>
    </row>
    <row r="566" spans="4:11" x14ac:dyDescent="0.2">
      <c r="D566" s="9"/>
      <c r="F566" s="50"/>
      <c r="G566" s="50"/>
      <c r="H566" s="50"/>
      <c r="I566" s="50"/>
      <c r="J566" s="50"/>
      <c r="K566" s="50"/>
    </row>
    <row r="567" spans="4:11" x14ac:dyDescent="0.2">
      <c r="D567" s="9"/>
      <c r="F567" s="50"/>
      <c r="G567" s="50"/>
      <c r="H567" s="50"/>
      <c r="I567" s="50"/>
      <c r="J567" s="50"/>
      <c r="K567" s="50"/>
    </row>
    <row r="568" spans="4:11" x14ac:dyDescent="0.2">
      <c r="D568" s="9"/>
      <c r="F568" s="50"/>
      <c r="G568" s="50"/>
      <c r="H568" s="50"/>
      <c r="I568" s="50"/>
      <c r="J568" s="50"/>
      <c r="K568" s="50"/>
    </row>
    <row r="569" spans="4:11" x14ac:dyDescent="0.2">
      <c r="D569" s="9"/>
      <c r="F569" s="50"/>
      <c r="G569" s="50"/>
      <c r="H569" s="50"/>
      <c r="I569" s="50"/>
      <c r="J569" s="50"/>
      <c r="K569" s="50"/>
    </row>
    <row r="570" spans="4:11" x14ac:dyDescent="0.2">
      <c r="D570" s="9"/>
      <c r="F570" s="50"/>
      <c r="G570" s="50"/>
      <c r="H570" s="50"/>
      <c r="I570" s="50"/>
      <c r="J570" s="50"/>
      <c r="K570" s="50"/>
    </row>
    <row r="571" spans="4:11" x14ac:dyDescent="0.2">
      <c r="D571" s="9"/>
      <c r="F571" s="50"/>
      <c r="G571" s="50"/>
      <c r="H571" s="50"/>
      <c r="I571" s="50"/>
      <c r="J571" s="50"/>
      <c r="K571" s="50"/>
    </row>
    <row r="572" spans="4:11" x14ac:dyDescent="0.2">
      <c r="D572" s="9"/>
      <c r="F572" s="50"/>
      <c r="G572" s="50"/>
      <c r="H572" s="50"/>
      <c r="I572" s="50"/>
      <c r="J572" s="50"/>
      <c r="K572" s="50"/>
    </row>
    <row r="573" spans="4:11" x14ac:dyDescent="0.2">
      <c r="D573" s="9"/>
      <c r="F573" s="50"/>
      <c r="G573" s="50"/>
      <c r="H573" s="50"/>
      <c r="I573" s="50"/>
      <c r="J573" s="50"/>
      <c r="K573" s="50"/>
    </row>
    <row r="574" spans="4:11" x14ac:dyDescent="0.2">
      <c r="D574" s="9"/>
      <c r="F574" s="50"/>
      <c r="G574" s="50"/>
      <c r="H574" s="50"/>
      <c r="I574" s="50"/>
      <c r="J574" s="50"/>
      <c r="K574" s="50"/>
    </row>
    <row r="575" spans="4:11" x14ac:dyDescent="0.2">
      <c r="D575" s="9"/>
      <c r="F575" s="50"/>
      <c r="G575" s="50"/>
      <c r="H575" s="50"/>
      <c r="I575" s="50"/>
      <c r="J575" s="50"/>
      <c r="K575" s="50"/>
    </row>
    <row r="576" spans="4:11" x14ac:dyDescent="0.2">
      <c r="D576" s="9"/>
      <c r="F576" s="50"/>
      <c r="G576" s="50"/>
      <c r="H576" s="50"/>
      <c r="I576" s="50"/>
      <c r="J576" s="50"/>
      <c r="K576" s="50"/>
    </row>
    <row r="577" spans="4:11" x14ac:dyDescent="0.2">
      <c r="D577" s="9"/>
      <c r="F577" s="50"/>
      <c r="G577" s="50"/>
      <c r="H577" s="50"/>
      <c r="I577" s="50"/>
      <c r="J577" s="50"/>
      <c r="K577" s="50"/>
    </row>
    <row r="578" spans="4:11" x14ac:dyDescent="0.2">
      <c r="D578" s="9"/>
      <c r="F578" s="50"/>
      <c r="G578" s="50"/>
      <c r="H578" s="50"/>
      <c r="I578" s="50"/>
      <c r="J578" s="50"/>
      <c r="K578" s="50"/>
    </row>
    <row r="579" spans="4:11" x14ac:dyDescent="0.2">
      <c r="D579" s="9"/>
      <c r="F579" s="50"/>
      <c r="G579" s="50"/>
      <c r="H579" s="50"/>
      <c r="I579" s="50"/>
      <c r="J579" s="50"/>
      <c r="K579" s="50"/>
    </row>
    <row r="580" spans="4:11" x14ac:dyDescent="0.2">
      <c r="D580" s="9"/>
      <c r="F580" s="50"/>
      <c r="G580" s="50"/>
      <c r="H580" s="50"/>
      <c r="I580" s="50"/>
      <c r="J580" s="50"/>
      <c r="K580" s="50"/>
    </row>
    <row r="581" spans="4:11" x14ac:dyDescent="0.2">
      <c r="D581" s="9"/>
      <c r="F581" s="50"/>
      <c r="G581" s="50"/>
      <c r="H581" s="50"/>
      <c r="I581" s="50"/>
      <c r="J581" s="50"/>
      <c r="K581" s="50"/>
    </row>
    <row r="582" spans="4:11" x14ac:dyDescent="0.2">
      <c r="D582" s="9"/>
      <c r="F582" s="50"/>
      <c r="G582" s="50"/>
      <c r="H582" s="50"/>
      <c r="I582" s="50"/>
      <c r="J582" s="50"/>
      <c r="K582" s="50"/>
    </row>
    <row r="583" spans="4:11" x14ac:dyDescent="0.2">
      <c r="D583" s="9"/>
      <c r="F583" s="50"/>
      <c r="G583" s="50"/>
      <c r="H583" s="50"/>
      <c r="I583" s="50"/>
      <c r="J583" s="50"/>
      <c r="K583" s="50"/>
    </row>
    <row r="584" spans="4:11" x14ac:dyDescent="0.2">
      <c r="D584" s="9"/>
      <c r="F584" s="50"/>
      <c r="G584" s="50"/>
      <c r="H584" s="50"/>
      <c r="I584" s="50"/>
      <c r="J584" s="50"/>
      <c r="K584" s="50"/>
    </row>
    <row r="585" spans="4:11" x14ac:dyDescent="0.2">
      <c r="D585" s="9"/>
      <c r="F585" s="50"/>
      <c r="G585" s="50"/>
      <c r="H585" s="50"/>
      <c r="I585" s="50"/>
      <c r="J585" s="50"/>
      <c r="K585" s="50"/>
    </row>
    <row r="586" spans="4:11" x14ac:dyDescent="0.2">
      <c r="D586" s="9"/>
      <c r="F586" s="50"/>
      <c r="G586" s="50"/>
      <c r="H586" s="50"/>
      <c r="I586" s="50"/>
      <c r="J586" s="50"/>
      <c r="K586" s="50"/>
    </row>
    <row r="587" spans="4:11" x14ac:dyDescent="0.2">
      <c r="D587" s="9"/>
      <c r="F587" s="50"/>
      <c r="G587" s="50"/>
      <c r="H587" s="50"/>
      <c r="I587" s="50"/>
      <c r="J587" s="50"/>
      <c r="K587" s="50"/>
    </row>
    <row r="588" spans="4:11" x14ac:dyDescent="0.2">
      <c r="D588" s="9"/>
      <c r="F588" s="50"/>
      <c r="G588" s="50"/>
      <c r="H588" s="50"/>
      <c r="I588" s="50"/>
      <c r="J588" s="50"/>
      <c r="K588" s="50"/>
    </row>
    <row r="589" spans="4:11" x14ac:dyDescent="0.2">
      <c r="D589" s="9"/>
      <c r="F589" s="50"/>
      <c r="G589" s="50"/>
      <c r="H589" s="50"/>
      <c r="I589" s="50"/>
      <c r="J589" s="50"/>
      <c r="K589" s="50"/>
    </row>
    <row r="590" spans="4:11" x14ac:dyDescent="0.2">
      <c r="D590" s="9"/>
      <c r="F590" s="50"/>
      <c r="G590" s="50"/>
      <c r="H590" s="50"/>
      <c r="I590" s="50"/>
      <c r="J590" s="50"/>
      <c r="K590" s="50"/>
    </row>
    <row r="591" spans="4:11" x14ac:dyDescent="0.2">
      <c r="D591" s="9"/>
      <c r="F591" s="50"/>
      <c r="G591" s="50"/>
      <c r="H591" s="50"/>
      <c r="I591" s="50"/>
      <c r="J591" s="50"/>
      <c r="K591" s="50"/>
    </row>
    <row r="592" spans="4:11" x14ac:dyDescent="0.2">
      <c r="D592" s="9"/>
      <c r="F592" s="50"/>
      <c r="G592" s="50"/>
      <c r="H592" s="50"/>
      <c r="I592" s="50"/>
      <c r="J592" s="50"/>
      <c r="K592" s="50"/>
    </row>
    <row r="593" spans="4:11" x14ac:dyDescent="0.2">
      <c r="D593" s="9"/>
      <c r="F593" s="50"/>
      <c r="G593" s="50"/>
      <c r="H593" s="50"/>
      <c r="I593" s="50"/>
      <c r="J593" s="50"/>
      <c r="K593" s="50"/>
    </row>
    <row r="594" spans="4:11" x14ac:dyDescent="0.2">
      <c r="D594" s="9"/>
      <c r="F594" s="50"/>
      <c r="G594" s="50"/>
      <c r="H594" s="50"/>
      <c r="I594" s="50"/>
      <c r="J594" s="50"/>
      <c r="K594" s="50"/>
    </row>
    <row r="595" spans="4:11" x14ac:dyDescent="0.2">
      <c r="D595" s="9"/>
      <c r="F595" s="50"/>
      <c r="G595" s="50"/>
      <c r="H595" s="50"/>
      <c r="I595" s="50"/>
      <c r="J595" s="50"/>
      <c r="K595" s="50"/>
    </row>
    <row r="596" spans="4:11" x14ac:dyDescent="0.2">
      <c r="D596" s="9"/>
      <c r="F596" s="50"/>
      <c r="G596" s="50"/>
      <c r="H596" s="50"/>
      <c r="I596" s="50"/>
      <c r="J596" s="50"/>
      <c r="K596" s="50"/>
    </row>
    <row r="597" spans="4:11" x14ac:dyDescent="0.2">
      <c r="D597" s="9"/>
      <c r="F597" s="50"/>
      <c r="G597" s="50"/>
      <c r="H597" s="50"/>
      <c r="I597" s="50"/>
      <c r="J597" s="50"/>
      <c r="K597" s="50"/>
    </row>
    <row r="598" spans="4:11" x14ac:dyDescent="0.2">
      <c r="D598" s="9"/>
      <c r="F598" s="50"/>
      <c r="G598" s="50"/>
      <c r="H598" s="50"/>
      <c r="I598" s="50"/>
      <c r="J598" s="50"/>
      <c r="K598" s="50"/>
    </row>
    <row r="599" spans="4:11" x14ac:dyDescent="0.2">
      <c r="D599" s="9"/>
      <c r="F599" s="50"/>
      <c r="G599" s="50"/>
      <c r="H599" s="50"/>
      <c r="I599" s="50"/>
      <c r="J599" s="50"/>
      <c r="K599" s="50"/>
    </row>
    <row r="600" spans="4:11" x14ac:dyDescent="0.2">
      <c r="D600" s="9"/>
      <c r="F600" s="50"/>
      <c r="G600" s="50"/>
      <c r="H600" s="50"/>
      <c r="I600" s="50"/>
      <c r="J600" s="50"/>
      <c r="K600" s="50"/>
    </row>
    <row r="601" spans="4:11" x14ac:dyDescent="0.2">
      <c r="D601" s="9"/>
      <c r="F601" s="50"/>
      <c r="G601" s="50"/>
      <c r="H601" s="50"/>
      <c r="I601" s="50"/>
      <c r="J601" s="50"/>
      <c r="K601" s="50"/>
    </row>
    <row r="602" spans="4:11" x14ac:dyDescent="0.2">
      <c r="D602" s="9"/>
      <c r="F602" s="50"/>
      <c r="G602" s="50"/>
      <c r="H602" s="50"/>
      <c r="I602" s="50"/>
      <c r="J602" s="50"/>
      <c r="K602" s="50"/>
    </row>
    <row r="603" spans="4:11" x14ac:dyDescent="0.2">
      <c r="D603" s="9"/>
      <c r="F603" s="50"/>
      <c r="G603" s="50"/>
      <c r="H603" s="50"/>
      <c r="I603" s="50"/>
      <c r="J603" s="50"/>
      <c r="K603" s="50"/>
    </row>
    <row r="604" spans="4:11" x14ac:dyDescent="0.2">
      <c r="D604" s="9"/>
      <c r="F604" s="50"/>
      <c r="G604" s="50"/>
      <c r="H604" s="50"/>
      <c r="I604" s="50"/>
      <c r="J604" s="50"/>
      <c r="K604" s="50"/>
    </row>
    <row r="605" spans="4:11" x14ac:dyDescent="0.2">
      <c r="D605" s="9"/>
      <c r="F605" s="50"/>
      <c r="G605" s="50"/>
      <c r="H605" s="50"/>
      <c r="I605" s="50"/>
      <c r="J605" s="50"/>
      <c r="K605" s="50"/>
    </row>
    <row r="606" spans="4:11" x14ac:dyDescent="0.2">
      <c r="D606" s="9"/>
      <c r="F606" s="50"/>
      <c r="G606" s="50"/>
      <c r="H606" s="50"/>
      <c r="I606" s="50"/>
      <c r="J606" s="50"/>
      <c r="K606" s="50"/>
    </row>
    <row r="607" spans="4:11" x14ac:dyDescent="0.2">
      <c r="D607" s="9"/>
      <c r="F607" s="50"/>
      <c r="G607" s="50"/>
      <c r="H607" s="50"/>
      <c r="I607" s="50"/>
      <c r="J607" s="50"/>
      <c r="K607" s="50"/>
    </row>
    <row r="608" spans="4:11" x14ac:dyDescent="0.2">
      <c r="D608" s="9"/>
      <c r="F608" s="50"/>
      <c r="G608" s="50"/>
      <c r="H608" s="50"/>
      <c r="I608" s="50"/>
      <c r="J608" s="50"/>
      <c r="K608" s="50"/>
    </row>
    <row r="609" spans="4:11" x14ac:dyDescent="0.2">
      <c r="D609" s="9"/>
      <c r="F609" s="50"/>
      <c r="G609" s="50"/>
      <c r="H609" s="50"/>
      <c r="I609" s="50"/>
      <c r="J609" s="50"/>
      <c r="K609" s="50"/>
    </row>
    <row r="610" spans="4:11" x14ac:dyDescent="0.2">
      <c r="D610" s="9"/>
      <c r="F610" s="50"/>
      <c r="G610" s="50"/>
      <c r="H610" s="50"/>
      <c r="I610" s="50"/>
      <c r="J610" s="50"/>
      <c r="K610" s="50"/>
    </row>
    <row r="611" spans="4:11" x14ac:dyDescent="0.2">
      <c r="D611" s="9"/>
      <c r="F611" s="50"/>
      <c r="G611" s="50"/>
      <c r="H611" s="50"/>
      <c r="I611" s="50"/>
      <c r="J611" s="50"/>
      <c r="K611" s="50"/>
    </row>
    <row r="612" spans="4:11" x14ac:dyDescent="0.2">
      <c r="D612" s="9"/>
      <c r="F612" s="50"/>
      <c r="G612" s="50"/>
      <c r="H612" s="50"/>
      <c r="I612" s="50"/>
      <c r="J612" s="50"/>
      <c r="K612" s="50"/>
    </row>
    <row r="613" spans="4:11" x14ac:dyDescent="0.2">
      <c r="D613" s="9"/>
      <c r="F613" s="50"/>
      <c r="G613" s="50"/>
      <c r="H613" s="50"/>
      <c r="I613" s="50"/>
      <c r="J613" s="50"/>
      <c r="K613" s="50"/>
    </row>
    <row r="614" spans="4:11" x14ac:dyDescent="0.2">
      <c r="D614" s="9"/>
      <c r="F614" s="50"/>
      <c r="G614" s="50"/>
      <c r="H614" s="50"/>
      <c r="I614" s="50"/>
      <c r="J614" s="50"/>
      <c r="K614" s="50"/>
    </row>
    <row r="615" spans="4:11" x14ac:dyDescent="0.2">
      <c r="D615" s="9"/>
      <c r="F615" s="50"/>
      <c r="G615" s="50"/>
      <c r="H615" s="50"/>
      <c r="I615" s="50"/>
      <c r="J615" s="50"/>
      <c r="K615" s="50"/>
    </row>
    <row r="616" spans="4:11" x14ac:dyDescent="0.2">
      <c r="D616" s="9"/>
      <c r="F616" s="50"/>
      <c r="G616" s="50"/>
      <c r="H616" s="50"/>
      <c r="I616" s="50"/>
      <c r="J616" s="50"/>
      <c r="K616" s="50"/>
    </row>
    <row r="617" spans="4:11" x14ac:dyDescent="0.2">
      <c r="D617" s="9"/>
      <c r="F617" s="50"/>
      <c r="G617" s="50"/>
      <c r="H617" s="50"/>
      <c r="I617" s="50"/>
      <c r="J617" s="50"/>
      <c r="K617" s="50"/>
    </row>
    <row r="618" spans="4:11" x14ac:dyDescent="0.2">
      <c r="D618" s="9"/>
      <c r="F618" s="50"/>
      <c r="G618" s="50"/>
      <c r="H618" s="50"/>
      <c r="I618" s="50"/>
      <c r="J618" s="50"/>
      <c r="K618" s="50"/>
    </row>
    <row r="619" spans="4:11" x14ac:dyDescent="0.2">
      <c r="D619" s="9"/>
      <c r="F619" s="50"/>
      <c r="G619" s="50"/>
      <c r="H619" s="50"/>
      <c r="I619" s="50"/>
      <c r="J619" s="50"/>
      <c r="K619" s="50"/>
    </row>
    <row r="620" spans="4:11" x14ac:dyDescent="0.2">
      <c r="D620" s="9"/>
      <c r="F620" s="50"/>
      <c r="G620" s="50"/>
      <c r="H620" s="50"/>
      <c r="I620" s="50"/>
      <c r="J620" s="50"/>
      <c r="K620" s="50"/>
    </row>
    <row r="621" spans="4:11" x14ac:dyDescent="0.2">
      <c r="D621" s="9"/>
      <c r="F621" s="50"/>
      <c r="G621" s="50"/>
      <c r="H621" s="50"/>
      <c r="I621" s="50"/>
      <c r="J621" s="50"/>
      <c r="K621" s="50"/>
    </row>
    <row r="622" spans="4:11" x14ac:dyDescent="0.2">
      <c r="D622" s="9"/>
      <c r="F622" s="50"/>
      <c r="G622" s="50"/>
      <c r="H622" s="50"/>
      <c r="I622" s="50"/>
      <c r="J622" s="50"/>
      <c r="K622" s="50"/>
    </row>
    <row r="623" spans="4:11" x14ac:dyDescent="0.2">
      <c r="D623" s="9"/>
      <c r="F623" s="50"/>
      <c r="G623" s="50"/>
      <c r="H623" s="50"/>
      <c r="I623" s="50"/>
      <c r="J623" s="50"/>
      <c r="K623" s="50"/>
    </row>
    <row r="624" spans="4:11" x14ac:dyDescent="0.2">
      <c r="D624" s="9"/>
      <c r="F624" s="50"/>
      <c r="G624" s="50"/>
      <c r="H624" s="50"/>
      <c r="I624" s="50"/>
      <c r="J624" s="50"/>
      <c r="K624" s="50"/>
    </row>
    <row r="625" spans="4:11" x14ac:dyDescent="0.2">
      <c r="D625" s="9"/>
      <c r="F625" s="50"/>
      <c r="G625" s="50"/>
      <c r="H625" s="50"/>
      <c r="I625" s="50"/>
      <c r="J625" s="50"/>
      <c r="K625" s="50"/>
    </row>
    <row r="626" spans="4:11" x14ac:dyDescent="0.2">
      <c r="D626" s="9"/>
      <c r="F626" s="50"/>
      <c r="G626" s="50"/>
      <c r="H626" s="50"/>
      <c r="I626" s="50"/>
      <c r="J626" s="50"/>
      <c r="K626" s="50"/>
    </row>
    <row r="627" spans="4:11" x14ac:dyDescent="0.2">
      <c r="D627" s="9"/>
      <c r="F627" s="50"/>
      <c r="G627" s="50"/>
      <c r="H627" s="50"/>
      <c r="I627" s="50"/>
      <c r="J627" s="50"/>
      <c r="K627" s="50"/>
    </row>
    <row r="628" spans="4:11" x14ac:dyDescent="0.2">
      <c r="D628" s="9"/>
      <c r="F628" s="50"/>
      <c r="G628" s="50"/>
      <c r="H628" s="50"/>
      <c r="I628" s="50"/>
      <c r="J628" s="50"/>
      <c r="K628" s="50"/>
    </row>
    <row r="629" spans="4:11" x14ac:dyDescent="0.2">
      <c r="D629" s="9"/>
      <c r="F629" s="50"/>
      <c r="G629" s="50"/>
      <c r="H629" s="50"/>
      <c r="I629" s="50"/>
      <c r="J629" s="50"/>
      <c r="K629" s="50"/>
    </row>
    <row r="630" spans="4:11" x14ac:dyDescent="0.2">
      <c r="D630" s="9"/>
      <c r="F630" s="50"/>
      <c r="G630" s="50"/>
      <c r="H630" s="50"/>
      <c r="I630" s="50"/>
      <c r="J630" s="50"/>
      <c r="K630" s="50"/>
    </row>
    <row r="631" spans="4:11" x14ac:dyDescent="0.2">
      <c r="D631" s="9"/>
      <c r="F631" s="50"/>
      <c r="G631" s="50"/>
      <c r="H631" s="50"/>
      <c r="I631" s="50"/>
      <c r="J631" s="50"/>
      <c r="K631" s="50"/>
    </row>
    <row r="632" spans="4:11" x14ac:dyDescent="0.2">
      <c r="D632" s="9"/>
      <c r="F632" s="50"/>
      <c r="G632" s="50"/>
      <c r="H632" s="50"/>
      <c r="I632" s="50"/>
      <c r="J632" s="50"/>
      <c r="K632" s="50"/>
    </row>
    <row r="633" spans="4:11" x14ac:dyDescent="0.2">
      <c r="D633" s="9"/>
      <c r="F633" s="50"/>
      <c r="G633" s="50"/>
      <c r="H633" s="50"/>
      <c r="I633" s="50"/>
      <c r="J633" s="50"/>
      <c r="K633" s="50"/>
    </row>
    <row r="634" spans="4:11" x14ac:dyDescent="0.2">
      <c r="D634" s="9"/>
      <c r="F634" s="50"/>
      <c r="G634" s="50"/>
      <c r="H634" s="50"/>
      <c r="I634" s="50"/>
      <c r="J634" s="50"/>
      <c r="K634" s="50"/>
    </row>
    <row r="635" spans="4:11" x14ac:dyDescent="0.2">
      <c r="D635" s="9"/>
      <c r="F635" s="50"/>
      <c r="G635" s="50"/>
      <c r="H635" s="50"/>
      <c r="I635" s="50"/>
      <c r="J635" s="50"/>
      <c r="K635" s="50"/>
    </row>
    <row r="636" spans="4:11" x14ac:dyDescent="0.2">
      <c r="D636" s="9"/>
      <c r="F636" s="50"/>
      <c r="G636" s="50"/>
      <c r="H636" s="50"/>
      <c r="I636" s="50"/>
      <c r="J636" s="50"/>
      <c r="K636" s="50"/>
    </row>
    <row r="637" spans="4:11" x14ac:dyDescent="0.2">
      <c r="D637" s="9"/>
      <c r="F637" s="50"/>
      <c r="G637" s="50"/>
      <c r="H637" s="50"/>
      <c r="I637" s="50"/>
      <c r="J637" s="50"/>
      <c r="K637" s="50"/>
    </row>
    <row r="638" spans="4:11" x14ac:dyDescent="0.2">
      <c r="D638" s="9"/>
      <c r="F638" s="50"/>
      <c r="G638" s="50"/>
      <c r="H638" s="50"/>
      <c r="I638" s="50"/>
      <c r="J638" s="50"/>
      <c r="K638" s="50"/>
    </row>
    <row r="639" spans="4:11" x14ac:dyDescent="0.2">
      <c r="D639" s="9"/>
      <c r="F639" s="50"/>
      <c r="G639" s="50"/>
      <c r="H639" s="50"/>
      <c r="I639" s="50"/>
      <c r="J639" s="50"/>
      <c r="K639" s="50"/>
    </row>
    <row r="640" spans="4:11" x14ac:dyDescent="0.2">
      <c r="D640" s="9"/>
      <c r="F640" s="50"/>
      <c r="G640" s="50"/>
      <c r="H640" s="50"/>
      <c r="I640" s="50"/>
      <c r="J640" s="50"/>
      <c r="K640" s="50"/>
    </row>
    <row r="641" spans="4:11" x14ac:dyDescent="0.2">
      <c r="D641" s="9"/>
      <c r="F641" s="50"/>
      <c r="G641" s="50"/>
      <c r="H641" s="50"/>
      <c r="I641" s="50"/>
      <c r="J641" s="50"/>
      <c r="K641" s="50"/>
    </row>
    <row r="642" spans="4:11" x14ac:dyDescent="0.2">
      <c r="D642" s="9"/>
      <c r="F642" s="50"/>
      <c r="G642" s="50"/>
      <c r="H642" s="50"/>
      <c r="I642" s="50"/>
      <c r="J642" s="50"/>
      <c r="K642" s="50"/>
    </row>
    <row r="643" spans="4:11" x14ac:dyDescent="0.2">
      <c r="D643" s="9"/>
      <c r="F643" s="50"/>
      <c r="G643" s="50"/>
      <c r="H643" s="50"/>
      <c r="I643" s="50"/>
      <c r="J643" s="50"/>
      <c r="K643" s="50"/>
    </row>
    <row r="644" spans="4:11" x14ac:dyDescent="0.2">
      <c r="D644" s="9"/>
      <c r="F644" s="50"/>
      <c r="G644" s="50"/>
      <c r="H644" s="50"/>
      <c r="I644" s="50"/>
      <c r="J644" s="50"/>
      <c r="K644" s="13"/>
    </row>
    <row r="645" spans="4:11" x14ac:dyDescent="0.2">
      <c r="D645" s="9"/>
      <c r="F645" s="50"/>
      <c r="G645" s="50"/>
      <c r="H645" s="50"/>
      <c r="I645" s="50"/>
      <c r="J645" s="50"/>
      <c r="K645" s="13"/>
    </row>
    <row r="646" spans="4:11" x14ac:dyDescent="0.2">
      <c r="D646" s="9"/>
      <c r="F646" s="50"/>
      <c r="G646" s="50"/>
      <c r="H646" s="50"/>
      <c r="I646" s="50"/>
      <c r="J646" s="50"/>
      <c r="K646" s="13"/>
    </row>
    <row r="647" spans="4:11" x14ac:dyDescent="0.2">
      <c r="D647" s="9"/>
      <c r="F647" s="50"/>
      <c r="G647" s="50"/>
      <c r="H647" s="50"/>
      <c r="I647" s="50"/>
      <c r="J647" s="50"/>
      <c r="K647" s="13"/>
    </row>
    <row r="648" spans="4:11" x14ac:dyDescent="0.2">
      <c r="D648" s="9"/>
      <c r="F648" s="50"/>
      <c r="G648" s="50"/>
      <c r="H648" s="50"/>
      <c r="I648" s="50"/>
      <c r="J648" s="50"/>
      <c r="K648" s="13"/>
    </row>
    <row r="649" spans="4:11" x14ac:dyDescent="0.2">
      <c r="D649" s="9"/>
      <c r="F649" s="50"/>
      <c r="G649" s="50"/>
      <c r="H649" s="50"/>
      <c r="I649" s="50"/>
      <c r="J649" s="50"/>
      <c r="K649" s="13"/>
    </row>
    <row r="650" spans="4:11" x14ac:dyDescent="0.2">
      <c r="D650" s="9"/>
      <c r="F650" s="50"/>
      <c r="G650" s="50"/>
      <c r="H650" s="50"/>
      <c r="I650" s="50"/>
      <c r="J650" s="50"/>
      <c r="K650" s="13"/>
    </row>
    <row r="651" spans="4:11" x14ac:dyDescent="0.2">
      <c r="D651" s="9"/>
      <c r="F651" s="50"/>
      <c r="G651" s="50"/>
      <c r="H651" s="50"/>
      <c r="I651" s="50"/>
      <c r="J651" s="50"/>
      <c r="K651" s="13"/>
    </row>
    <row r="652" spans="4:11" x14ac:dyDescent="0.2">
      <c r="D652" s="9"/>
      <c r="F652" s="50"/>
      <c r="G652" s="50"/>
      <c r="H652" s="50"/>
      <c r="I652" s="50"/>
      <c r="J652" s="50"/>
      <c r="K652" s="13"/>
    </row>
    <row r="653" spans="4:11" x14ac:dyDescent="0.2">
      <c r="D653" s="9"/>
      <c r="F653" s="50"/>
      <c r="G653" s="50"/>
      <c r="H653" s="50"/>
      <c r="I653" s="50"/>
      <c r="J653" s="50"/>
      <c r="K653" s="13"/>
    </row>
    <row r="654" spans="4:11" x14ac:dyDescent="0.2">
      <c r="D654" s="9"/>
      <c r="F654" s="50"/>
      <c r="G654" s="50"/>
      <c r="H654" s="50"/>
      <c r="I654" s="50"/>
      <c r="J654" s="50"/>
      <c r="K654" s="13"/>
    </row>
    <row r="655" spans="4:11" x14ac:dyDescent="0.2">
      <c r="D655" s="9"/>
      <c r="F655" s="50"/>
      <c r="G655" s="50"/>
      <c r="H655" s="50"/>
      <c r="I655" s="50"/>
      <c r="J655" s="50"/>
      <c r="K655" s="13"/>
    </row>
    <row r="656" spans="4:11" x14ac:dyDescent="0.2">
      <c r="D656" s="9"/>
      <c r="F656" s="50"/>
      <c r="G656" s="50"/>
      <c r="H656" s="50"/>
      <c r="I656" s="50"/>
      <c r="J656" s="50"/>
      <c r="K656" s="13"/>
    </row>
    <row r="657" spans="4:11" x14ac:dyDescent="0.2">
      <c r="D657" s="9"/>
      <c r="F657" s="50"/>
      <c r="G657" s="50"/>
      <c r="H657" s="50"/>
      <c r="I657" s="50"/>
      <c r="J657" s="50"/>
      <c r="K657" s="13"/>
    </row>
    <row r="658" spans="4:11" x14ac:dyDescent="0.2">
      <c r="D658" s="9"/>
      <c r="F658" s="50"/>
      <c r="G658" s="50"/>
      <c r="H658" s="50"/>
      <c r="I658" s="50"/>
      <c r="J658" s="50"/>
      <c r="K658" s="13"/>
    </row>
    <row r="659" spans="4:11" x14ac:dyDescent="0.2">
      <c r="D659" s="9"/>
      <c r="F659" s="50"/>
      <c r="G659" s="50"/>
      <c r="H659" s="50"/>
      <c r="I659" s="50"/>
      <c r="J659" s="50"/>
      <c r="K659" s="13"/>
    </row>
    <row r="660" spans="4:11" x14ac:dyDescent="0.2">
      <c r="D660" s="9"/>
      <c r="F660" s="50"/>
      <c r="G660" s="50"/>
      <c r="H660" s="50"/>
      <c r="I660" s="50"/>
      <c r="J660" s="50"/>
      <c r="K660" s="13"/>
    </row>
    <row r="661" spans="4:11" x14ac:dyDescent="0.2">
      <c r="D661" s="9"/>
      <c r="F661" s="50"/>
      <c r="G661" s="50"/>
      <c r="H661" s="50"/>
      <c r="I661" s="50"/>
      <c r="J661" s="50"/>
      <c r="K661" s="13"/>
    </row>
    <row r="662" spans="4:11" x14ac:dyDescent="0.2">
      <c r="D662" s="9"/>
      <c r="F662" s="50"/>
      <c r="G662" s="50"/>
      <c r="H662" s="50"/>
      <c r="I662" s="50"/>
      <c r="J662" s="50"/>
      <c r="K662" s="13"/>
    </row>
    <row r="663" spans="4:11" x14ac:dyDescent="0.2">
      <c r="D663" s="9"/>
      <c r="F663" s="50"/>
      <c r="G663" s="50"/>
      <c r="H663" s="50"/>
      <c r="I663" s="50"/>
      <c r="J663" s="50"/>
      <c r="K663" s="13"/>
    </row>
    <row r="664" spans="4:11" x14ac:dyDescent="0.2">
      <c r="D664" s="9"/>
      <c r="F664" s="50"/>
      <c r="G664" s="50"/>
      <c r="H664" s="50"/>
      <c r="I664" s="50"/>
      <c r="J664" s="50"/>
      <c r="K664" s="13"/>
    </row>
    <row r="665" spans="4:11" x14ac:dyDescent="0.2">
      <c r="D665" s="9"/>
      <c r="F665" s="50"/>
      <c r="G665" s="50"/>
      <c r="H665" s="50"/>
      <c r="I665" s="50"/>
      <c r="J665" s="50"/>
      <c r="K665" s="13"/>
    </row>
    <row r="666" spans="4:11" x14ac:dyDescent="0.2">
      <c r="D666" s="9"/>
      <c r="F666" s="50"/>
      <c r="G666" s="50"/>
      <c r="H666" s="50"/>
      <c r="I666" s="50"/>
      <c r="J666" s="50"/>
      <c r="K666" s="13"/>
    </row>
    <row r="667" spans="4:11" x14ac:dyDescent="0.2">
      <c r="D667" s="9"/>
      <c r="F667" s="50"/>
      <c r="G667" s="50"/>
      <c r="H667" s="50"/>
      <c r="I667" s="50"/>
      <c r="J667" s="50"/>
      <c r="K667" s="13"/>
    </row>
    <row r="668" spans="4:11" x14ac:dyDescent="0.2">
      <c r="D668" s="9"/>
      <c r="F668" s="50"/>
      <c r="G668" s="50"/>
      <c r="H668" s="50"/>
      <c r="I668" s="50"/>
      <c r="J668" s="50"/>
      <c r="K668" s="13"/>
    </row>
    <row r="669" spans="4:11" x14ac:dyDescent="0.2">
      <c r="D669" s="9"/>
      <c r="F669" s="50"/>
      <c r="G669" s="50"/>
      <c r="H669" s="50"/>
      <c r="I669" s="50"/>
      <c r="J669" s="50"/>
      <c r="K669" s="13"/>
    </row>
    <row r="670" spans="4:11" x14ac:dyDescent="0.2">
      <c r="D670" s="9"/>
      <c r="F670" s="50"/>
      <c r="G670" s="50"/>
      <c r="H670" s="50"/>
      <c r="I670" s="50"/>
      <c r="J670" s="50"/>
      <c r="K670" s="13"/>
    </row>
    <row r="671" spans="4:11" x14ac:dyDescent="0.2">
      <c r="D671" s="9"/>
      <c r="F671" s="50"/>
      <c r="G671" s="50"/>
      <c r="H671" s="50"/>
      <c r="I671" s="50"/>
      <c r="J671" s="50"/>
      <c r="K671" s="13"/>
    </row>
    <row r="672" spans="4:11" x14ac:dyDescent="0.2">
      <c r="D672" s="9"/>
      <c r="F672" s="50"/>
      <c r="G672" s="50"/>
      <c r="H672" s="50"/>
      <c r="I672" s="50"/>
      <c r="J672" s="50"/>
      <c r="K672" s="13"/>
    </row>
    <row r="673" spans="4:11" x14ac:dyDescent="0.2">
      <c r="D673" s="9"/>
      <c r="F673" s="50"/>
      <c r="G673" s="50"/>
      <c r="H673" s="50"/>
      <c r="I673" s="50"/>
      <c r="J673" s="50"/>
      <c r="K673" s="13"/>
    </row>
    <row r="674" spans="4:11" x14ac:dyDescent="0.2">
      <c r="D674" s="9"/>
      <c r="F674" s="50"/>
      <c r="G674" s="50"/>
      <c r="H674" s="50"/>
      <c r="I674" s="50"/>
      <c r="J674" s="50"/>
      <c r="K674" s="13"/>
    </row>
    <row r="675" spans="4:11" x14ac:dyDescent="0.2">
      <c r="D675" s="9"/>
      <c r="F675" s="50"/>
      <c r="G675" s="50"/>
      <c r="H675" s="50"/>
      <c r="I675" s="50"/>
      <c r="J675" s="50"/>
      <c r="K675" s="13"/>
    </row>
    <row r="676" spans="4:11" x14ac:dyDescent="0.2">
      <c r="D676" s="9"/>
      <c r="F676" s="50"/>
      <c r="G676" s="50"/>
      <c r="H676" s="50"/>
      <c r="I676" s="50"/>
      <c r="J676" s="50"/>
      <c r="K676" s="13"/>
    </row>
    <row r="677" spans="4:11" x14ac:dyDescent="0.2">
      <c r="D677" s="9"/>
      <c r="F677" s="50"/>
      <c r="G677" s="50"/>
      <c r="H677" s="50"/>
      <c r="I677" s="50"/>
      <c r="J677" s="50"/>
      <c r="K677" s="13"/>
    </row>
    <row r="678" spans="4:11" x14ac:dyDescent="0.2">
      <c r="D678" s="9"/>
      <c r="F678" s="50"/>
      <c r="G678" s="50"/>
      <c r="H678" s="50"/>
      <c r="I678" s="50"/>
      <c r="J678" s="50"/>
      <c r="K678" s="13"/>
    </row>
    <row r="679" spans="4:11" x14ac:dyDescent="0.2">
      <c r="D679" s="9"/>
      <c r="F679" s="50"/>
      <c r="G679" s="50"/>
      <c r="H679" s="50"/>
      <c r="I679" s="50"/>
      <c r="J679" s="50"/>
      <c r="K679" s="13"/>
    </row>
    <row r="680" spans="4:11" x14ac:dyDescent="0.2">
      <c r="D680" s="9"/>
      <c r="F680" s="50"/>
      <c r="G680" s="50"/>
      <c r="H680" s="50"/>
      <c r="I680" s="50"/>
      <c r="J680" s="50"/>
      <c r="K680" s="13"/>
    </row>
    <row r="681" spans="4:11" x14ac:dyDescent="0.2">
      <c r="D681" s="9"/>
      <c r="F681" s="50"/>
      <c r="G681" s="50"/>
      <c r="H681" s="50"/>
      <c r="I681" s="50"/>
      <c r="J681" s="50"/>
      <c r="K681" s="13"/>
    </row>
    <row r="682" spans="4:11" x14ac:dyDescent="0.2">
      <c r="D682" s="9"/>
      <c r="F682" s="50"/>
      <c r="G682" s="50"/>
      <c r="H682" s="50"/>
      <c r="I682" s="50"/>
      <c r="J682" s="50"/>
      <c r="K682" s="13"/>
    </row>
    <row r="683" spans="4:11" x14ac:dyDescent="0.2">
      <c r="D683" s="9"/>
      <c r="F683" s="50"/>
      <c r="G683" s="50"/>
      <c r="H683" s="50"/>
      <c r="I683" s="50"/>
      <c r="J683" s="50"/>
      <c r="K683" s="13"/>
    </row>
    <row r="684" spans="4:11" x14ac:dyDescent="0.2">
      <c r="D684" s="9"/>
      <c r="F684" s="50"/>
      <c r="G684" s="50"/>
      <c r="H684" s="50"/>
      <c r="I684" s="50"/>
      <c r="J684" s="50"/>
      <c r="K684" s="13"/>
    </row>
    <row r="685" spans="4:11" x14ac:dyDescent="0.2">
      <c r="D685" s="9"/>
      <c r="F685" s="50"/>
      <c r="G685" s="50"/>
      <c r="H685" s="50"/>
      <c r="I685" s="50"/>
      <c r="J685" s="50"/>
      <c r="K685" s="13"/>
    </row>
    <row r="686" spans="4:11" x14ac:dyDescent="0.2">
      <c r="D686" s="9"/>
      <c r="F686" s="50"/>
      <c r="G686" s="50"/>
      <c r="H686" s="50"/>
      <c r="I686" s="50"/>
      <c r="J686" s="50"/>
      <c r="K686" s="13"/>
    </row>
    <row r="687" spans="4:11" x14ac:dyDescent="0.2">
      <c r="D687" s="9"/>
      <c r="F687" s="50"/>
      <c r="G687" s="50"/>
      <c r="H687" s="50"/>
      <c r="I687" s="50"/>
      <c r="J687" s="50"/>
      <c r="K687" s="13"/>
    </row>
    <row r="688" spans="4:11" x14ac:dyDescent="0.2">
      <c r="D688" s="9"/>
      <c r="F688" s="50"/>
      <c r="G688" s="50"/>
      <c r="H688" s="50"/>
      <c r="I688" s="50"/>
      <c r="J688" s="50"/>
      <c r="K688" s="13"/>
    </row>
    <row r="689" spans="4:11" x14ac:dyDescent="0.2">
      <c r="D689" s="9"/>
      <c r="F689" s="50"/>
      <c r="G689" s="50"/>
      <c r="H689" s="50"/>
      <c r="I689" s="50"/>
      <c r="J689" s="50"/>
      <c r="K689" s="13"/>
    </row>
    <row r="690" spans="4:11" x14ac:dyDescent="0.2">
      <c r="D690" s="9"/>
      <c r="F690" s="50"/>
      <c r="G690" s="50"/>
      <c r="H690" s="50"/>
      <c r="I690" s="50"/>
      <c r="J690" s="50"/>
      <c r="K690" s="13"/>
    </row>
    <row r="691" spans="4:11" x14ac:dyDescent="0.2">
      <c r="D691" s="9"/>
      <c r="F691" s="50"/>
      <c r="G691" s="50"/>
      <c r="H691" s="50"/>
      <c r="I691" s="50"/>
      <c r="J691" s="50"/>
      <c r="K691" s="13"/>
    </row>
    <row r="692" spans="4:11" x14ac:dyDescent="0.2">
      <c r="D692" s="9"/>
      <c r="F692" s="50"/>
      <c r="G692" s="50"/>
      <c r="H692" s="50"/>
      <c r="I692" s="50"/>
      <c r="J692" s="50"/>
      <c r="K692" s="13"/>
    </row>
    <row r="693" spans="4:11" x14ac:dyDescent="0.2">
      <c r="D693" s="9"/>
      <c r="F693" s="50"/>
      <c r="G693" s="50"/>
      <c r="H693" s="50"/>
      <c r="I693" s="50"/>
      <c r="J693" s="50"/>
      <c r="K693" s="13"/>
    </row>
    <row r="694" spans="4:11" x14ac:dyDescent="0.2">
      <c r="D694" s="9"/>
      <c r="F694" s="50"/>
      <c r="G694" s="50"/>
      <c r="H694" s="50"/>
      <c r="I694" s="50"/>
      <c r="J694" s="50"/>
      <c r="K694" s="13"/>
    </row>
    <row r="695" spans="4:11" x14ac:dyDescent="0.2">
      <c r="D695" s="9"/>
      <c r="F695" s="50"/>
      <c r="G695" s="50"/>
      <c r="H695" s="50"/>
      <c r="I695" s="50"/>
      <c r="J695" s="50"/>
      <c r="K695" s="13"/>
    </row>
    <row r="696" spans="4:11" x14ac:dyDescent="0.2">
      <c r="D696" s="9"/>
      <c r="F696" s="50"/>
      <c r="G696" s="50"/>
      <c r="H696" s="50"/>
      <c r="I696" s="50"/>
      <c r="J696" s="50"/>
      <c r="K696" s="13"/>
    </row>
    <row r="697" spans="4:11" x14ac:dyDescent="0.2">
      <c r="D697" s="9"/>
      <c r="F697" s="50"/>
      <c r="G697" s="50"/>
      <c r="H697" s="50"/>
      <c r="I697" s="50"/>
      <c r="J697" s="50"/>
      <c r="K697" s="13"/>
    </row>
    <row r="698" spans="4:11" x14ac:dyDescent="0.2">
      <c r="D698" s="9"/>
      <c r="F698" s="50"/>
      <c r="G698" s="50"/>
      <c r="H698" s="50"/>
      <c r="I698" s="50"/>
      <c r="J698" s="50"/>
      <c r="K698" s="13"/>
    </row>
    <row r="699" spans="4:11" x14ac:dyDescent="0.2">
      <c r="D699" s="9"/>
      <c r="F699" s="50"/>
      <c r="G699" s="50"/>
      <c r="H699" s="50"/>
      <c r="I699" s="50"/>
      <c r="J699" s="50"/>
      <c r="K699" s="13"/>
    </row>
    <row r="700" spans="4:11" x14ac:dyDescent="0.2">
      <c r="D700" s="9"/>
      <c r="F700" s="50"/>
      <c r="G700" s="50"/>
      <c r="H700" s="50"/>
      <c r="I700" s="50"/>
      <c r="J700" s="50"/>
      <c r="K700" s="13"/>
    </row>
    <row r="701" spans="4:11" x14ac:dyDescent="0.2">
      <c r="D701" s="9"/>
      <c r="F701" s="50"/>
      <c r="G701" s="50"/>
      <c r="H701" s="50"/>
      <c r="I701" s="50"/>
      <c r="J701" s="50"/>
      <c r="K701" s="13"/>
    </row>
    <row r="702" spans="4:11" x14ac:dyDescent="0.2">
      <c r="D702" s="9"/>
      <c r="F702" s="50"/>
      <c r="G702" s="50"/>
      <c r="H702" s="50"/>
      <c r="I702" s="50"/>
      <c r="J702" s="50"/>
      <c r="K702" s="13"/>
    </row>
    <row r="703" spans="4:11" x14ac:dyDescent="0.2">
      <c r="D703" s="9"/>
      <c r="F703" s="50"/>
      <c r="G703" s="50"/>
      <c r="H703" s="50"/>
      <c r="I703" s="50"/>
      <c r="J703" s="50"/>
      <c r="K703" s="13"/>
    </row>
    <row r="704" spans="4:11" x14ac:dyDescent="0.2">
      <c r="D704" s="9"/>
      <c r="F704" s="50"/>
      <c r="G704" s="50"/>
      <c r="H704" s="50"/>
      <c r="I704" s="50"/>
      <c r="J704" s="50"/>
      <c r="K704" s="13"/>
    </row>
    <row r="705" spans="4:11" x14ac:dyDescent="0.2">
      <c r="D705" s="9"/>
      <c r="F705" s="50"/>
      <c r="G705" s="50"/>
      <c r="H705" s="50"/>
      <c r="I705" s="50"/>
      <c r="J705" s="50"/>
      <c r="K705" s="13"/>
    </row>
    <row r="706" spans="4:11" x14ac:dyDescent="0.2">
      <c r="D706" s="9"/>
      <c r="F706" s="50"/>
      <c r="G706" s="50"/>
      <c r="H706" s="50"/>
      <c r="I706" s="50"/>
      <c r="J706" s="50"/>
      <c r="K706" s="13"/>
    </row>
    <row r="707" spans="4:11" x14ac:dyDescent="0.2">
      <c r="D707" s="9"/>
      <c r="F707" s="50"/>
      <c r="G707" s="50"/>
      <c r="H707" s="50"/>
      <c r="I707" s="50"/>
      <c r="J707" s="50"/>
      <c r="K707" s="13"/>
    </row>
    <row r="708" spans="4:11" x14ac:dyDescent="0.2">
      <c r="D708" s="9"/>
      <c r="F708" s="50"/>
      <c r="G708" s="50"/>
      <c r="H708" s="50"/>
      <c r="I708" s="50"/>
      <c r="J708" s="50"/>
      <c r="K708" s="13"/>
    </row>
    <row r="709" spans="4:11" x14ac:dyDescent="0.2">
      <c r="D709" s="9"/>
      <c r="F709" s="50"/>
      <c r="G709" s="50"/>
      <c r="H709" s="50"/>
      <c r="I709" s="50"/>
      <c r="J709" s="50"/>
      <c r="K709" s="13"/>
    </row>
    <row r="710" spans="4:11" x14ac:dyDescent="0.2">
      <c r="D710" s="9"/>
      <c r="F710" s="50"/>
      <c r="G710" s="50"/>
      <c r="H710" s="50"/>
      <c r="I710" s="50"/>
      <c r="J710" s="50"/>
      <c r="K710" s="13"/>
    </row>
    <row r="711" spans="4:11" x14ac:dyDescent="0.2">
      <c r="D711" s="9"/>
      <c r="F711" s="50"/>
      <c r="G711" s="50"/>
      <c r="H711" s="50"/>
      <c r="I711" s="50"/>
      <c r="J711" s="50"/>
      <c r="K711" s="13"/>
    </row>
    <row r="712" spans="4:11" x14ac:dyDescent="0.2">
      <c r="D712" s="9"/>
      <c r="F712" s="50"/>
      <c r="G712" s="50"/>
      <c r="H712" s="50"/>
      <c r="I712" s="50"/>
      <c r="J712" s="50"/>
      <c r="K712" s="13"/>
    </row>
    <row r="713" spans="4:11" x14ac:dyDescent="0.2">
      <c r="D713" s="9"/>
      <c r="F713" s="50"/>
      <c r="G713" s="50"/>
      <c r="H713" s="50"/>
      <c r="I713" s="50"/>
      <c r="J713" s="50"/>
      <c r="K713" s="13"/>
    </row>
    <row r="714" spans="4:11" x14ac:dyDescent="0.2">
      <c r="D714" s="9"/>
      <c r="F714" s="50"/>
      <c r="G714" s="50"/>
      <c r="H714" s="50"/>
      <c r="I714" s="50"/>
      <c r="J714" s="50"/>
      <c r="K714" s="13"/>
    </row>
    <row r="715" spans="4:11" x14ac:dyDescent="0.2">
      <c r="D715" s="9"/>
      <c r="F715" s="50"/>
      <c r="G715" s="50"/>
      <c r="H715" s="50"/>
      <c r="I715" s="50"/>
      <c r="J715" s="50"/>
      <c r="K715" s="13"/>
    </row>
    <row r="716" spans="4:11" x14ac:dyDescent="0.2">
      <c r="D716" s="9"/>
      <c r="F716" s="50"/>
      <c r="G716" s="50"/>
      <c r="H716" s="50"/>
      <c r="I716" s="50"/>
      <c r="J716" s="50"/>
      <c r="K716" s="13"/>
    </row>
    <row r="717" spans="4:11" x14ac:dyDescent="0.2">
      <c r="D717" s="9"/>
      <c r="F717" s="50"/>
      <c r="G717" s="50"/>
      <c r="H717" s="50"/>
      <c r="I717" s="50"/>
      <c r="J717" s="50"/>
      <c r="K717" s="13"/>
    </row>
    <row r="718" spans="4:11" x14ac:dyDescent="0.2">
      <c r="D718" s="9"/>
      <c r="F718" s="50"/>
      <c r="G718" s="50"/>
      <c r="H718" s="50"/>
      <c r="I718" s="50"/>
      <c r="J718" s="50"/>
      <c r="K718" s="13"/>
    </row>
    <row r="719" spans="4:11" x14ac:dyDescent="0.2">
      <c r="D719" s="9"/>
      <c r="F719" s="50"/>
      <c r="G719" s="50"/>
      <c r="H719" s="50"/>
      <c r="I719" s="50"/>
      <c r="J719" s="50"/>
      <c r="K719" s="13"/>
    </row>
    <row r="720" spans="4:11" x14ac:dyDescent="0.2">
      <c r="D720" s="9"/>
      <c r="F720" s="50"/>
      <c r="G720" s="50"/>
      <c r="H720" s="50"/>
      <c r="I720" s="50"/>
      <c r="J720" s="50"/>
      <c r="K720" s="13"/>
    </row>
    <row r="721" spans="4:11" x14ac:dyDescent="0.2">
      <c r="D721" s="9"/>
      <c r="F721" s="50"/>
      <c r="G721" s="50"/>
      <c r="H721" s="50"/>
      <c r="I721" s="50"/>
      <c r="J721" s="50"/>
      <c r="K721" s="13"/>
    </row>
    <row r="722" spans="4:11" x14ac:dyDescent="0.2">
      <c r="D722" s="9"/>
      <c r="F722" s="50"/>
      <c r="G722" s="50"/>
      <c r="H722" s="50"/>
      <c r="I722" s="50"/>
      <c r="J722" s="50"/>
      <c r="K722" s="13"/>
    </row>
    <row r="723" spans="4:11" x14ac:dyDescent="0.2">
      <c r="D723" s="9"/>
      <c r="F723" s="50"/>
      <c r="G723" s="50"/>
      <c r="H723" s="50"/>
      <c r="I723" s="50"/>
      <c r="J723" s="50"/>
      <c r="K723" s="13"/>
    </row>
    <row r="724" spans="4:11" x14ac:dyDescent="0.2">
      <c r="D724" s="9"/>
      <c r="F724" s="50"/>
      <c r="G724" s="50"/>
      <c r="H724" s="50"/>
      <c r="I724" s="50"/>
      <c r="J724" s="50"/>
      <c r="K724" s="13"/>
    </row>
    <row r="725" spans="4:11" x14ac:dyDescent="0.2">
      <c r="D725" s="9"/>
      <c r="F725" s="50"/>
      <c r="G725" s="50"/>
      <c r="H725" s="50"/>
      <c r="I725" s="50"/>
      <c r="J725" s="50"/>
      <c r="K725" s="13"/>
    </row>
    <row r="726" spans="4:11" x14ac:dyDescent="0.2">
      <c r="D726" s="9"/>
      <c r="F726" s="50"/>
      <c r="G726" s="50"/>
      <c r="H726" s="50"/>
      <c r="I726" s="50"/>
      <c r="J726" s="50"/>
      <c r="K726" s="13"/>
    </row>
    <row r="727" spans="4:11" x14ac:dyDescent="0.2">
      <c r="D727" s="9"/>
      <c r="F727" s="50"/>
      <c r="G727" s="50"/>
      <c r="H727" s="50"/>
      <c r="I727" s="50"/>
      <c r="J727" s="50"/>
      <c r="K727" s="13"/>
    </row>
    <row r="728" spans="4:11" x14ac:dyDescent="0.2">
      <c r="D728" s="9"/>
      <c r="F728" s="50"/>
      <c r="G728" s="50"/>
      <c r="H728" s="50"/>
      <c r="I728" s="50"/>
      <c r="J728" s="50"/>
      <c r="K728" s="13"/>
    </row>
    <row r="729" spans="4:11" x14ac:dyDescent="0.2">
      <c r="D729" s="9"/>
      <c r="F729" s="50"/>
      <c r="G729" s="50"/>
      <c r="H729" s="50"/>
      <c r="I729" s="50"/>
      <c r="J729" s="50"/>
      <c r="K729" s="13"/>
    </row>
    <row r="730" spans="4:11" x14ac:dyDescent="0.2">
      <c r="D730" s="9"/>
      <c r="F730" s="50"/>
      <c r="G730" s="50"/>
      <c r="H730" s="50"/>
      <c r="I730" s="50"/>
      <c r="J730" s="50"/>
      <c r="K730" s="13"/>
    </row>
    <row r="731" spans="4:11" x14ac:dyDescent="0.2">
      <c r="D731" s="9"/>
      <c r="F731" s="50"/>
      <c r="G731" s="50"/>
      <c r="H731" s="50"/>
      <c r="I731" s="50"/>
      <c r="J731" s="50"/>
      <c r="K731" s="13"/>
    </row>
    <row r="732" spans="4:11" x14ac:dyDescent="0.2">
      <c r="D732" s="9"/>
      <c r="F732" s="50"/>
      <c r="G732" s="50"/>
      <c r="H732" s="50"/>
      <c r="I732" s="50"/>
      <c r="J732" s="50"/>
      <c r="K732" s="13"/>
    </row>
    <row r="733" spans="4:11" x14ac:dyDescent="0.2">
      <c r="D733" s="9"/>
      <c r="F733" s="50"/>
      <c r="G733" s="50"/>
      <c r="H733" s="50"/>
      <c r="I733" s="50"/>
      <c r="J733" s="50"/>
      <c r="K733" s="13"/>
    </row>
    <row r="734" spans="4:11" x14ac:dyDescent="0.2">
      <c r="D734" s="9"/>
      <c r="F734" s="50"/>
      <c r="G734" s="50"/>
      <c r="H734" s="50"/>
      <c r="I734" s="50"/>
      <c r="J734" s="50"/>
      <c r="K734" s="13"/>
    </row>
    <row r="735" spans="4:11" x14ac:dyDescent="0.2">
      <c r="D735" s="9"/>
      <c r="F735" s="50"/>
      <c r="G735" s="50"/>
      <c r="H735" s="50"/>
      <c r="I735" s="50"/>
      <c r="J735" s="50"/>
      <c r="K735" s="13"/>
    </row>
    <row r="736" spans="4:11" x14ac:dyDescent="0.2">
      <c r="D736" s="9"/>
      <c r="F736" s="50"/>
      <c r="G736" s="50"/>
      <c r="H736" s="50"/>
      <c r="I736" s="50"/>
      <c r="J736" s="50"/>
      <c r="K736" s="13"/>
    </row>
    <row r="737" spans="4:11" x14ac:dyDescent="0.2">
      <c r="D737" s="9"/>
      <c r="F737" s="50"/>
      <c r="G737" s="50"/>
      <c r="H737" s="50"/>
      <c r="I737" s="50"/>
      <c r="J737" s="50"/>
      <c r="K737" s="13"/>
    </row>
    <row r="738" spans="4:11" x14ac:dyDescent="0.2">
      <c r="D738" s="9"/>
      <c r="F738" s="50"/>
      <c r="G738" s="50"/>
      <c r="H738" s="50"/>
      <c r="I738" s="50"/>
      <c r="J738" s="50"/>
      <c r="K738" s="13"/>
    </row>
    <row r="739" spans="4:11" x14ac:dyDescent="0.2">
      <c r="D739" s="9"/>
      <c r="F739" s="50"/>
      <c r="G739" s="50"/>
      <c r="H739" s="50"/>
      <c r="I739" s="50"/>
      <c r="J739" s="50"/>
      <c r="K739" s="13"/>
    </row>
    <row r="740" spans="4:11" x14ac:dyDescent="0.2">
      <c r="D740" s="9"/>
      <c r="F740" s="50"/>
      <c r="G740" s="50"/>
      <c r="H740" s="50"/>
      <c r="I740" s="50"/>
      <c r="J740" s="50"/>
      <c r="K740" s="13"/>
    </row>
    <row r="741" spans="4:11" x14ac:dyDescent="0.2">
      <c r="D741" s="9"/>
      <c r="F741" s="50"/>
      <c r="G741" s="50"/>
      <c r="H741" s="50"/>
      <c r="I741" s="50"/>
      <c r="J741" s="50"/>
      <c r="K741" s="13"/>
    </row>
    <row r="742" spans="4:11" x14ac:dyDescent="0.2">
      <c r="D742" s="9"/>
      <c r="F742" s="50"/>
      <c r="G742" s="50"/>
      <c r="H742" s="50"/>
      <c r="I742" s="50"/>
      <c r="J742" s="50"/>
      <c r="K742" s="13"/>
    </row>
    <row r="743" spans="4:11" x14ac:dyDescent="0.2">
      <c r="D743" s="9"/>
      <c r="F743" s="50"/>
      <c r="G743" s="50"/>
      <c r="H743" s="50"/>
      <c r="I743" s="50"/>
      <c r="J743" s="50"/>
      <c r="K743" s="13"/>
    </row>
    <row r="744" spans="4:11" x14ac:dyDescent="0.2">
      <c r="D744" s="9"/>
      <c r="F744" s="50"/>
      <c r="G744" s="50"/>
      <c r="H744" s="50"/>
      <c r="I744" s="50"/>
      <c r="J744" s="50"/>
      <c r="K744" s="13"/>
    </row>
    <row r="745" spans="4:11" x14ac:dyDescent="0.2">
      <c r="D745" s="9"/>
      <c r="F745" s="50"/>
      <c r="G745" s="50"/>
      <c r="H745" s="50"/>
      <c r="I745" s="50"/>
      <c r="J745" s="50"/>
      <c r="K745" s="13"/>
    </row>
  </sheetData>
  <mergeCells count="8">
    <mergeCell ref="A88:B88"/>
    <mergeCell ref="A89:B89"/>
    <mergeCell ref="A1:I1"/>
    <mergeCell ref="A83:B83"/>
    <mergeCell ref="A84:B84"/>
    <mergeCell ref="A85:B85"/>
    <mergeCell ref="A86:B86"/>
    <mergeCell ref="A87:B87"/>
  </mergeCells>
  <conditionalFormatting sqref="F2:H3 F5:H52 F54:H102 F53">
    <cfRule type="cellIs" dxfId="67" priority="2" stopIfTrue="1" operator="between">
      <formula>0.009</formula>
      <formula>-0.009</formula>
    </cfRule>
  </conditionalFormatting>
  <conditionalFormatting sqref="H53">
    <cfRule type="cellIs" dxfId="66"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I237"/>
  <sheetViews>
    <sheetView workbookViewId="0">
      <selection sqref="A1:G1"/>
    </sheetView>
  </sheetViews>
  <sheetFormatPr defaultColWidth="9.109375" defaultRowHeight="10.199999999999999" x14ac:dyDescent="0.2"/>
  <cols>
    <col min="1" max="1" width="38.6640625" style="9" bestFit="1" customWidth="1"/>
    <col min="2" max="2" width="51" style="9" bestFit="1" customWidth="1"/>
    <col min="3" max="3" width="35.44140625" style="9" bestFit="1" customWidth="1"/>
    <col min="4" max="4" width="15.33203125" style="10" bestFit="1" customWidth="1"/>
    <col min="5" max="5" width="23.109375" style="13" customWidth="1"/>
    <col min="6" max="6" width="13.5546875" style="14" bestFit="1" customWidth="1"/>
    <col min="7" max="7" width="14.33203125" style="13" customWidth="1"/>
    <col min="8" max="16384" width="9.109375" style="9"/>
  </cols>
  <sheetData>
    <row r="1" spans="1:7" s="1" customFormat="1" ht="13.8" x14ac:dyDescent="0.2">
      <c r="A1" s="83" t="s">
        <v>9</v>
      </c>
      <c r="B1" s="92"/>
      <c r="C1" s="92"/>
      <c r="D1" s="92"/>
      <c r="E1" s="92"/>
      <c r="F1" s="92"/>
      <c r="G1" s="92"/>
    </row>
    <row r="2" spans="1:7" s="1" customFormat="1" ht="11.4" x14ac:dyDescent="0.2">
      <c r="D2" s="6"/>
      <c r="E2" s="7"/>
      <c r="F2" s="12"/>
      <c r="G2" s="13"/>
    </row>
    <row r="3" spans="1:7" s="1" customFormat="1" ht="12" x14ac:dyDescent="0.2">
      <c r="A3" s="11" t="s">
        <v>7</v>
      </c>
      <c r="B3" s="2"/>
      <c r="C3" s="3"/>
      <c r="D3" s="4"/>
      <c r="E3" s="5"/>
      <c r="F3" s="12"/>
      <c r="G3" s="13"/>
    </row>
    <row r="4" spans="1:7" s="1" customFormat="1" ht="30.6" x14ac:dyDescent="0.2">
      <c r="A4" s="8" t="s">
        <v>2</v>
      </c>
      <c r="B4" s="8" t="s">
        <v>0</v>
      </c>
      <c r="C4" s="17" t="s">
        <v>4</v>
      </c>
      <c r="D4" s="16" t="s">
        <v>1</v>
      </c>
      <c r="E4" s="52" t="s">
        <v>6</v>
      </c>
      <c r="F4" s="15" t="s">
        <v>3</v>
      </c>
      <c r="G4" s="15" t="s">
        <v>5</v>
      </c>
    </row>
    <row r="5" spans="1:7" x14ac:dyDescent="0.2">
      <c r="A5" s="21" t="s">
        <v>87</v>
      </c>
      <c r="B5" s="22"/>
      <c r="C5" s="22"/>
      <c r="D5" s="23"/>
      <c r="E5" s="24"/>
      <c r="F5" s="25"/>
      <c r="G5" s="24"/>
    </row>
    <row r="6" spans="1:7" x14ac:dyDescent="0.2">
      <c r="A6" s="26" t="s">
        <v>32</v>
      </c>
      <c r="B6" s="27"/>
      <c r="C6" s="27"/>
      <c r="D6" s="28"/>
      <c r="E6" s="29"/>
      <c r="F6" s="30"/>
      <c r="G6" s="29"/>
    </row>
    <row r="7" spans="1:7" x14ac:dyDescent="0.2">
      <c r="A7" s="27" t="s">
        <v>89</v>
      </c>
      <c r="B7" s="27" t="s">
        <v>88</v>
      </c>
      <c r="C7" s="27" t="s">
        <v>90</v>
      </c>
      <c r="D7" s="31">
        <v>565300</v>
      </c>
      <c r="E7" s="29">
        <v>9092.5678499999995</v>
      </c>
      <c r="F7" s="30">
        <v>6.3252443980397102</v>
      </c>
      <c r="G7" s="29"/>
    </row>
    <row r="8" spans="1:7" x14ac:dyDescent="0.2">
      <c r="A8" s="27" t="s">
        <v>92</v>
      </c>
      <c r="B8" s="27" t="s">
        <v>91</v>
      </c>
      <c r="C8" s="27" t="s">
        <v>90</v>
      </c>
      <c r="D8" s="31">
        <v>812700</v>
      </c>
      <c r="E8" s="29">
        <v>7744.2183000000005</v>
      </c>
      <c r="F8" s="30">
        <v>5.3872650968748701</v>
      </c>
      <c r="G8" s="29"/>
    </row>
    <row r="9" spans="1:7" x14ac:dyDescent="0.2">
      <c r="A9" s="27" t="s">
        <v>94</v>
      </c>
      <c r="B9" s="27" t="s">
        <v>93</v>
      </c>
      <c r="C9" s="27" t="s">
        <v>95</v>
      </c>
      <c r="D9" s="31">
        <v>425800</v>
      </c>
      <c r="E9" s="29">
        <v>6961.6171000000004</v>
      </c>
      <c r="F9" s="30">
        <v>4.8428486088308302</v>
      </c>
      <c r="G9" s="29"/>
    </row>
    <row r="10" spans="1:7" x14ac:dyDescent="0.2">
      <c r="A10" s="27" t="s">
        <v>97</v>
      </c>
      <c r="B10" s="27" t="s">
        <v>96</v>
      </c>
      <c r="C10" s="27" t="s">
        <v>90</v>
      </c>
      <c r="D10" s="31">
        <v>568700</v>
      </c>
      <c r="E10" s="29">
        <v>5125.4087499999996</v>
      </c>
      <c r="F10" s="30">
        <v>3.5654903563464999</v>
      </c>
      <c r="G10" s="29"/>
    </row>
    <row r="11" spans="1:7" x14ac:dyDescent="0.2">
      <c r="A11" s="27" t="s">
        <v>99</v>
      </c>
      <c r="B11" s="27" t="s">
        <v>98</v>
      </c>
      <c r="C11" s="27" t="s">
        <v>100</v>
      </c>
      <c r="D11" s="31">
        <v>243300</v>
      </c>
      <c r="E11" s="29">
        <v>5048.1100500000002</v>
      </c>
      <c r="F11" s="30">
        <v>3.5117175193199599</v>
      </c>
      <c r="G11" s="29"/>
    </row>
    <row r="12" spans="1:7" x14ac:dyDescent="0.2">
      <c r="A12" s="27" t="s">
        <v>102</v>
      </c>
      <c r="B12" s="27" t="s">
        <v>101</v>
      </c>
      <c r="C12" s="27" t="s">
        <v>103</v>
      </c>
      <c r="D12" s="31">
        <v>531600</v>
      </c>
      <c r="E12" s="29">
        <v>4511.9549999999999</v>
      </c>
      <c r="F12" s="30">
        <v>3.1387412839550302</v>
      </c>
      <c r="G12" s="29"/>
    </row>
    <row r="13" spans="1:7" x14ac:dyDescent="0.2">
      <c r="A13" s="27" t="s">
        <v>105</v>
      </c>
      <c r="B13" s="27" t="s">
        <v>104</v>
      </c>
      <c r="C13" s="27" t="s">
        <v>106</v>
      </c>
      <c r="D13" s="31">
        <v>129000</v>
      </c>
      <c r="E13" s="29">
        <v>3523.4414999999999</v>
      </c>
      <c r="F13" s="30">
        <v>2.4510819140816902</v>
      </c>
      <c r="G13" s="29"/>
    </row>
    <row r="14" spans="1:7" x14ac:dyDescent="0.2">
      <c r="A14" s="27" t="s">
        <v>108</v>
      </c>
      <c r="B14" s="27" t="s">
        <v>107</v>
      </c>
      <c r="C14" s="27" t="s">
        <v>95</v>
      </c>
      <c r="D14" s="31">
        <v>303100</v>
      </c>
      <c r="E14" s="29">
        <v>3397.1448</v>
      </c>
      <c r="F14" s="30">
        <v>2.3632236206551598</v>
      </c>
      <c r="G14" s="29"/>
    </row>
    <row r="15" spans="1:7" x14ac:dyDescent="0.2">
      <c r="A15" s="27" t="s">
        <v>110</v>
      </c>
      <c r="B15" s="27" t="s">
        <v>109</v>
      </c>
      <c r="C15" s="27" t="s">
        <v>90</v>
      </c>
      <c r="D15" s="31">
        <v>536000</v>
      </c>
      <c r="E15" s="29">
        <v>3229.1320000000001</v>
      </c>
      <c r="F15" s="30">
        <v>2.2463455242218302</v>
      </c>
      <c r="G15" s="29"/>
    </row>
    <row r="16" spans="1:7" x14ac:dyDescent="0.2">
      <c r="A16" s="27" t="s">
        <v>112</v>
      </c>
      <c r="B16" s="27" t="s">
        <v>111</v>
      </c>
      <c r="C16" s="27" t="s">
        <v>113</v>
      </c>
      <c r="D16" s="31">
        <v>276400</v>
      </c>
      <c r="E16" s="29">
        <v>2891.2822000000001</v>
      </c>
      <c r="F16" s="30">
        <v>2.0113203267107802</v>
      </c>
      <c r="G16" s="29"/>
    </row>
    <row r="17" spans="1:7" x14ac:dyDescent="0.2">
      <c r="A17" s="27" t="s">
        <v>115</v>
      </c>
      <c r="B17" s="27" t="s">
        <v>114</v>
      </c>
      <c r="C17" s="27" t="s">
        <v>116</v>
      </c>
      <c r="D17" s="31">
        <v>207500</v>
      </c>
      <c r="E17" s="29">
        <v>2801.25</v>
      </c>
      <c r="F17" s="30">
        <v>1.94868943100697</v>
      </c>
      <c r="G17" s="29"/>
    </row>
    <row r="18" spans="1:7" x14ac:dyDescent="0.2">
      <c r="A18" s="27" t="s">
        <v>118</v>
      </c>
      <c r="B18" s="27" t="s">
        <v>117</v>
      </c>
      <c r="C18" s="27" t="s">
        <v>119</v>
      </c>
      <c r="D18" s="31">
        <v>1471100</v>
      </c>
      <c r="E18" s="29">
        <v>2533.2341999999999</v>
      </c>
      <c r="F18" s="30">
        <v>1.7622442523178501</v>
      </c>
      <c r="G18" s="29"/>
    </row>
    <row r="19" spans="1:7" x14ac:dyDescent="0.2">
      <c r="A19" s="27" t="s">
        <v>121</v>
      </c>
      <c r="B19" s="27" t="s">
        <v>120</v>
      </c>
      <c r="C19" s="27" t="s">
        <v>122</v>
      </c>
      <c r="D19" s="31">
        <v>241600</v>
      </c>
      <c r="E19" s="29">
        <v>2252.4367999999999</v>
      </c>
      <c r="F19" s="30">
        <v>1.5669075541887201</v>
      </c>
      <c r="G19" s="29"/>
    </row>
    <row r="20" spans="1:7" x14ac:dyDescent="0.2">
      <c r="A20" s="27" t="s">
        <v>124</v>
      </c>
      <c r="B20" s="27" t="s">
        <v>123</v>
      </c>
      <c r="C20" s="27" t="s">
        <v>125</v>
      </c>
      <c r="D20" s="31">
        <v>31000</v>
      </c>
      <c r="E20" s="29">
        <v>2193.87</v>
      </c>
      <c r="F20" s="30">
        <v>1.5261655625179</v>
      </c>
      <c r="G20" s="29"/>
    </row>
    <row r="21" spans="1:7" x14ac:dyDescent="0.2">
      <c r="A21" s="27" t="s">
        <v>129</v>
      </c>
      <c r="B21" s="27" t="s">
        <v>128</v>
      </c>
      <c r="C21" s="27" t="s">
        <v>130</v>
      </c>
      <c r="D21" s="31">
        <v>607100</v>
      </c>
      <c r="E21" s="29">
        <v>2014.3578</v>
      </c>
      <c r="F21" s="30">
        <v>1.40128790901435</v>
      </c>
      <c r="G21" s="29"/>
    </row>
    <row r="22" spans="1:7" x14ac:dyDescent="0.2">
      <c r="A22" s="27" t="s">
        <v>132</v>
      </c>
      <c r="B22" s="27" t="s">
        <v>131</v>
      </c>
      <c r="C22" s="27" t="s">
        <v>133</v>
      </c>
      <c r="D22" s="31">
        <v>2113611</v>
      </c>
      <c r="E22" s="29">
        <v>2002.6464229999999</v>
      </c>
      <c r="F22" s="30">
        <v>1.3931408901540401</v>
      </c>
      <c r="G22" s="29"/>
    </row>
    <row r="23" spans="1:7" x14ac:dyDescent="0.2">
      <c r="A23" s="27" t="s">
        <v>127</v>
      </c>
      <c r="B23" s="27" t="s">
        <v>126</v>
      </c>
      <c r="C23" s="27" t="s">
        <v>113</v>
      </c>
      <c r="D23" s="31">
        <v>44600</v>
      </c>
      <c r="E23" s="29">
        <v>2001.2689</v>
      </c>
      <c r="F23" s="30">
        <v>1.3921826163437501</v>
      </c>
      <c r="G23" s="29"/>
    </row>
    <row r="24" spans="1:7" x14ac:dyDescent="0.2">
      <c r="A24" s="27" t="s">
        <v>151</v>
      </c>
      <c r="B24" s="27" t="s">
        <v>150</v>
      </c>
      <c r="C24" s="27" t="s">
        <v>152</v>
      </c>
      <c r="D24" s="31">
        <v>21900</v>
      </c>
      <c r="E24" s="29">
        <v>1965.3388500000001</v>
      </c>
      <c r="F24" s="30">
        <v>1.36718787874784</v>
      </c>
      <c r="G24" s="29"/>
    </row>
    <row r="25" spans="1:7" x14ac:dyDescent="0.2">
      <c r="A25" s="27" t="s">
        <v>137</v>
      </c>
      <c r="B25" s="27" t="s">
        <v>136</v>
      </c>
      <c r="C25" s="27" t="s">
        <v>95</v>
      </c>
      <c r="D25" s="31">
        <v>179000</v>
      </c>
      <c r="E25" s="29">
        <v>1927.83</v>
      </c>
      <c r="F25" s="30">
        <v>1.3410948490060399</v>
      </c>
      <c r="G25" s="29"/>
    </row>
    <row r="26" spans="1:7" x14ac:dyDescent="0.2">
      <c r="A26" s="27" t="s">
        <v>135</v>
      </c>
      <c r="B26" s="27" t="s">
        <v>134</v>
      </c>
      <c r="C26" s="27" t="s">
        <v>90</v>
      </c>
      <c r="D26" s="31">
        <v>163500</v>
      </c>
      <c r="E26" s="29">
        <v>1909.3530000000001</v>
      </c>
      <c r="F26" s="30">
        <v>1.32824132482336</v>
      </c>
      <c r="G26" s="29"/>
    </row>
    <row r="27" spans="1:7" x14ac:dyDescent="0.2">
      <c r="A27" s="27" t="s">
        <v>142</v>
      </c>
      <c r="B27" s="27" t="s">
        <v>141</v>
      </c>
      <c r="C27" s="27" t="s">
        <v>143</v>
      </c>
      <c r="D27" s="31">
        <v>67400</v>
      </c>
      <c r="E27" s="29">
        <v>1856.2297000000001</v>
      </c>
      <c r="F27" s="30">
        <v>1.29128610367202</v>
      </c>
      <c r="G27" s="29"/>
    </row>
    <row r="28" spans="1:7" x14ac:dyDescent="0.2">
      <c r="A28" s="27" t="s">
        <v>139</v>
      </c>
      <c r="B28" s="27" t="s">
        <v>138</v>
      </c>
      <c r="C28" s="27" t="s">
        <v>140</v>
      </c>
      <c r="D28" s="31">
        <v>507000</v>
      </c>
      <c r="E28" s="29">
        <v>1839.6495</v>
      </c>
      <c r="F28" s="30">
        <v>1.2797520883203</v>
      </c>
      <c r="G28" s="29"/>
    </row>
    <row r="29" spans="1:7" x14ac:dyDescent="0.2">
      <c r="A29" s="27" t="s">
        <v>145</v>
      </c>
      <c r="B29" s="27" t="s">
        <v>144</v>
      </c>
      <c r="C29" s="27" t="s">
        <v>146</v>
      </c>
      <c r="D29" s="31">
        <v>210400</v>
      </c>
      <c r="E29" s="29">
        <v>1734.222</v>
      </c>
      <c r="F29" s="30">
        <v>1.2064114528941601</v>
      </c>
      <c r="G29" s="29"/>
    </row>
    <row r="30" spans="1:7" x14ac:dyDescent="0.2">
      <c r="A30" s="27" t="s">
        <v>148</v>
      </c>
      <c r="B30" s="27" t="s">
        <v>147</v>
      </c>
      <c r="C30" s="27" t="s">
        <v>149</v>
      </c>
      <c r="D30" s="31">
        <v>519500</v>
      </c>
      <c r="E30" s="29">
        <v>1632.7885000000001</v>
      </c>
      <c r="F30" s="30">
        <v>1.1358492433805301</v>
      </c>
      <c r="G30" s="29"/>
    </row>
    <row r="31" spans="1:7" x14ac:dyDescent="0.2">
      <c r="A31" s="27" t="s">
        <v>162</v>
      </c>
      <c r="B31" s="27" t="s">
        <v>161</v>
      </c>
      <c r="C31" s="27" t="s">
        <v>163</v>
      </c>
      <c r="D31" s="31">
        <v>70000</v>
      </c>
      <c r="E31" s="29">
        <v>1600.55</v>
      </c>
      <c r="F31" s="30">
        <v>1.11342253236884</v>
      </c>
      <c r="G31" s="29"/>
    </row>
    <row r="32" spans="1:7" x14ac:dyDescent="0.2">
      <c r="A32" s="27" t="s">
        <v>154</v>
      </c>
      <c r="B32" s="27" t="s">
        <v>153</v>
      </c>
      <c r="C32" s="27" t="s">
        <v>116</v>
      </c>
      <c r="D32" s="31">
        <v>193000</v>
      </c>
      <c r="E32" s="29">
        <v>1399.057</v>
      </c>
      <c r="F32" s="30">
        <v>0.97325393637708701</v>
      </c>
      <c r="G32" s="29"/>
    </row>
    <row r="33" spans="1:9" x14ac:dyDescent="0.2">
      <c r="A33" s="27" t="s">
        <v>156</v>
      </c>
      <c r="B33" s="27" t="s">
        <v>155</v>
      </c>
      <c r="C33" s="27" t="s">
        <v>149</v>
      </c>
      <c r="D33" s="31">
        <v>2088000</v>
      </c>
      <c r="E33" s="29">
        <v>1362.42</v>
      </c>
      <c r="F33" s="30">
        <v>0.94776740904685797</v>
      </c>
      <c r="G33" s="29"/>
    </row>
    <row r="34" spans="1:9" x14ac:dyDescent="0.2">
      <c r="A34" s="27" t="s">
        <v>160</v>
      </c>
      <c r="B34" s="27" t="s">
        <v>159</v>
      </c>
      <c r="C34" s="27" t="s">
        <v>152</v>
      </c>
      <c r="D34" s="31">
        <v>300000</v>
      </c>
      <c r="E34" s="29">
        <v>1318.2</v>
      </c>
      <c r="F34" s="30">
        <v>0.91700576812258205</v>
      </c>
      <c r="G34" s="29"/>
    </row>
    <row r="35" spans="1:9" x14ac:dyDescent="0.2">
      <c r="A35" s="27" t="s">
        <v>158</v>
      </c>
      <c r="B35" s="27" t="s">
        <v>157</v>
      </c>
      <c r="C35" s="27" t="s">
        <v>116</v>
      </c>
      <c r="D35" s="31">
        <v>225000</v>
      </c>
      <c r="E35" s="29">
        <v>1230.4124999999999</v>
      </c>
      <c r="F35" s="30">
        <v>0.85593639786840103</v>
      </c>
      <c r="G35" s="29"/>
    </row>
    <row r="36" spans="1:9" x14ac:dyDescent="0.2">
      <c r="A36" s="27" t="s">
        <v>167</v>
      </c>
      <c r="B36" s="27" t="s">
        <v>166</v>
      </c>
      <c r="C36" s="27" t="s">
        <v>168</v>
      </c>
      <c r="D36" s="31">
        <v>75500</v>
      </c>
      <c r="E36" s="29">
        <v>1179.5742499999999</v>
      </c>
      <c r="F36" s="30">
        <v>0.82057077164229197</v>
      </c>
      <c r="G36" s="29"/>
    </row>
    <row r="37" spans="1:9" x14ac:dyDescent="0.2">
      <c r="A37" s="27" t="s">
        <v>165</v>
      </c>
      <c r="B37" s="27" t="s">
        <v>164</v>
      </c>
      <c r="C37" s="27" t="s">
        <v>125</v>
      </c>
      <c r="D37" s="31">
        <v>316000</v>
      </c>
      <c r="E37" s="29">
        <v>1169.674</v>
      </c>
      <c r="F37" s="30">
        <v>0.81368366319451801</v>
      </c>
      <c r="G37" s="29"/>
    </row>
    <row r="38" spans="1:9" x14ac:dyDescent="0.2">
      <c r="A38" s="27" t="s">
        <v>170</v>
      </c>
      <c r="B38" s="27" t="s">
        <v>169</v>
      </c>
      <c r="C38" s="27" t="s">
        <v>171</v>
      </c>
      <c r="D38" s="31">
        <v>612500</v>
      </c>
      <c r="E38" s="29">
        <v>1156.70625</v>
      </c>
      <c r="F38" s="30">
        <v>0.80466264851573499</v>
      </c>
      <c r="G38" s="29"/>
    </row>
    <row r="39" spans="1:9" x14ac:dyDescent="0.2">
      <c r="A39" s="27" t="s">
        <v>173</v>
      </c>
      <c r="B39" s="27" t="s">
        <v>172</v>
      </c>
      <c r="C39" s="27" t="s">
        <v>174</v>
      </c>
      <c r="D39" s="31">
        <v>134200</v>
      </c>
      <c r="E39" s="29">
        <v>1123.6566</v>
      </c>
      <c r="F39" s="30">
        <v>0.78167166104461305</v>
      </c>
      <c r="G39" s="29"/>
    </row>
    <row r="40" spans="1:9" x14ac:dyDescent="0.2">
      <c r="A40" s="27" t="s">
        <v>176</v>
      </c>
      <c r="B40" s="27" t="s">
        <v>175</v>
      </c>
      <c r="C40" s="27" t="s">
        <v>133</v>
      </c>
      <c r="D40" s="31">
        <v>412800</v>
      </c>
      <c r="E40" s="29">
        <v>1112.4960000000001</v>
      </c>
      <c r="F40" s="30">
        <v>0.77390779017850098</v>
      </c>
      <c r="G40" s="29"/>
    </row>
    <row r="41" spans="1:9" x14ac:dyDescent="0.2">
      <c r="A41" s="27" t="s">
        <v>178</v>
      </c>
      <c r="B41" s="27" t="s">
        <v>177</v>
      </c>
      <c r="C41" s="27" t="s">
        <v>140</v>
      </c>
      <c r="D41" s="31">
        <v>236200</v>
      </c>
      <c r="E41" s="29">
        <v>1059.1207999999999</v>
      </c>
      <c r="F41" s="30">
        <v>0.736777334803978</v>
      </c>
      <c r="G41" s="29"/>
    </row>
    <row r="42" spans="1:9" x14ac:dyDescent="0.2">
      <c r="A42" s="27" t="s">
        <v>183</v>
      </c>
      <c r="B42" s="27" t="s">
        <v>182</v>
      </c>
      <c r="C42" s="27" t="s">
        <v>184</v>
      </c>
      <c r="D42" s="31">
        <v>513400</v>
      </c>
      <c r="E42" s="29">
        <v>1042.202</v>
      </c>
      <c r="F42" s="30">
        <v>0.72500777237816105</v>
      </c>
      <c r="G42" s="29"/>
    </row>
    <row r="43" spans="1:9" x14ac:dyDescent="0.2">
      <c r="A43" s="27" t="s">
        <v>180</v>
      </c>
      <c r="B43" s="27" t="s">
        <v>179</v>
      </c>
      <c r="C43" s="27" t="s">
        <v>181</v>
      </c>
      <c r="D43" s="31">
        <v>176400</v>
      </c>
      <c r="E43" s="29">
        <v>1037.8494000000001</v>
      </c>
      <c r="F43" s="30">
        <v>0.72197988639247501</v>
      </c>
      <c r="G43" s="29"/>
    </row>
    <row r="44" spans="1:9" x14ac:dyDescent="0.2">
      <c r="A44" s="27" t="s">
        <v>191</v>
      </c>
      <c r="B44" s="27" t="s">
        <v>190</v>
      </c>
      <c r="C44" s="27" t="s">
        <v>174</v>
      </c>
      <c r="D44" s="31">
        <v>78700</v>
      </c>
      <c r="E44" s="29">
        <v>986.97670000000005</v>
      </c>
      <c r="F44" s="30">
        <v>0.68659029502548297</v>
      </c>
      <c r="G44" s="29"/>
    </row>
    <row r="45" spans="1:9" x14ac:dyDescent="0.2">
      <c r="A45" s="27" t="s">
        <v>186</v>
      </c>
      <c r="B45" s="27" t="s">
        <v>185</v>
      </c>
      <c r="C45" s="27" t="s">
        <v>106</v>
      </c>
      <c r="D45" s="31">
        <v>389000</v>
      </c>
      <c r="E45" s="29">
        <v>930.09900000000005</v>
      </c>
      <c r="F45" s="30">
        <v>0.64702332569037002</v>
      </c>
      <c r="G45" s="29"/>
    </row>
    <row r="46" spans="1:9" x14ac:dyDescent="0.2">
      <c r="A46" s="27" t="s">
        <v>188</v>
      </c>
      <c r="B46" s="27" t="s">
        <v>187</v>
      </c>
      <c r="C46" s="27" t="s">
        <v>189</v>
      </c>
      <c r="D46" s="31">
        <v>168300</v>
      </c>
      <c r="E46" s="29">
        <v>761.97825</v>
      </c>
      <c r="F46" s="30">
        <v>0.530070133844599</v>
      </c>
      <c r="G46" s="29"/>
    </row>
    <row r="47" spans="1:9" x14ac:dyDescent="0.2">
      <c r="A47" s="27" t="s">
        <v>193</v>
      </c>
      <c r="B47" s="27" t="s">
        <v>192</v>
      </c>
      <c r="C47" s="27" t="s">
        <v>194</v>
      </c>
      <c r="D47" s="31">
        <v>393834</v>
      </c>
      <c r="E47" s="29">
        <v>380.04980999999998</v>
      </c>
      <c r="F47" s="30">
        <v>0.26438163248664198</v>
      </c>
      <c r="G47" s="29"/>
    </row>
    <row r="48" spans="1:9" x14ac:dyDescent="0.2">
      <c r="A48" s="26" t="s">
        <v>33</v>
      </c>
      <c r="B48" s="26"/>
      <c r="C48" s="26"/>
      <c r="D48" s="32"/>
      <c r="E48" s="33">
        <f>SUM(E7:E47)</f>
        <v>99040.375783000025</v>
      </c>
      <c r="F48" s="34">
        <f>SUM(F7:F47)</f>
        <v>68.897432764405337</v>
      </c>
      <c r="G48" s="33"/>
      <c r="H48" s="18"/>
      <c r="I48" s="18"/>
    </row>
    <row r="49" spans="1:9" x14ac:dyDescent="0.2">
      <c r="A49" s="27"/>
      <c r="B49" s="27"/>
      <c r="C49" s="27"/>
      <c r="D49" s="28"/>
      <c r="E49" s="29"/>
      <c r="F49" s="30"/>
      <c r="G49" s="29"/>
    </row>
    <row r="50" spans="1:9" x14ac:dyDescent="0.2">
      <c r="A50" s="26" t="s">
        <v>218</v>
      </c>
      <c r="B50" s="27"/>
      <c r="C50" s="27"/>
      <c r="D50" s="28"/>
      <c r="E50" s="29"/>
      <c r="F50" s="30"/>
      <c r="G50" s="29"/>
    </row>
    <row r="51" spans="1:9" x14ac:dyDescent="0.2">
      <c r="A51" s="27"/>
      <c r="B51" s="27" t="s">
        <v>219</v>
      </c>
      <c r="C51" s="27" t="s">
        <v>146</v>
      </c>
      <c r="D51" s="31">
        <v>27500</v>
      </c>
      <c r="E51" s="29">
        <v>2.7499999999999998E-3</v>
      </c>
      <c r="F51" s="30">
        <v>1.9130373709126801E-6</v>
      </c>
      <c r="G51" s="29"/>
    </row>
    <row r="52" spans="1:9" x14ac:dyDescent="0.2">
      <c r="A52" s="27" t="s">
        <v>221</v>
      </c>
      <c r="B52" s="27" t="s">
        <v>220</v>
      </c>
      <c r="C52" s="27" t="s">
        <v>174</v>
      </c>
      <c r="D52" s="31">
        <v>27000</v>
      </c>
      <c r="E52" s="29">
        <v>2.7000000000000001E-3</v>
      </c>
      <c r="F52" s="30">
        <v>1.8782548732597299E-6</v>
      </c>
      <c r="G52" s="29"/>
    </row>
    <row r="53" spans="1:9" x14ac:dyDescent="0.2">
      <c r="A53" s="26" t="s">
        <v>33</v>
      </c>
      <c r="B53" s="26"/>
      <c r="C53" s="26"/>
      <c r="D53" s="32"/>
      <c r="E53" s="33">
        <f>SUM(E50:E52)</f>
        <v>5.45E-3</v>
      </c>
      <c r="F53" s="34">
        <f>SUM(F50:F52)</f>
        <v>3.79129224417241E-6</v>
      </c>
      <c r="G53" s="33"/>
      <c r="H53" s="18"/>
      <c r="I53" s="18"/>
    </row>
    <row r="54" spans="1:9" x14ac:dyDescent="0.2">
      <c r="A54" s="27"/>
      <c r="B54" s="27"/>
      <c r="C54" s="27"/>
      <c r="D54" s="28"/>
      <c r="E54" s="29"/>
      <c r="F54" s="30"/>
      <c r="G54" s="29"/>
    </row>
    <row r="55" spans="1:9" x14ac:dyDescent="0.2">
      <c r="A55" s="26" t="s">
        <v>31</v>
      </c>
      <c r="B55" s="27"/>
      <c r="C55" s="27"/>
      <c r="D55" s="28"/>
      <c r="E55" s="29"/>
      <c r="F55" s="30"/>
      <c r="G55" s="29"/>
    </row>
    <row r="56" spans="1:9" x14ac:dyDescent="0.2">
      <c r="A56" s="26" t="s">
        <v>32</v>
      </c>
      <c r="B56" s="27"/>
      <c r="C56" s="27"/>
      <c r="D56" s="28"/>
      <c r="E56" s="29"/>
      <c r="F56" s="30"/>
      <c r="G56" s="29"/>
    </row>
    <row r="57" spans="1:9" x14ac:dyDescent="0.2">
      <c r="A57" s="27" t="s">
        <v>223</v>
      </c>
      <c r="B57" s="27" t="s">
        <v>222</v>
      </c>
      <c r="C57" s="27" t="s">
        <v>82</v>
      </c>
      <c r="D57" s="31">
        <v>200</v>
      </c>
      <c r="E57" s="29">
        <v>2045.5603014000001</v>
      </c>
      <c r="F57" s="30">
        <v>1.4229939276485899</v>
      </c>
      <c r="G57" s="29">
        <v>7.7149999999999999</v>
      </c>
    </row>
    <row r="58" spans="1:9" x14ac:dyDescent="0.2">
      <c r="A58" s="27" t="s">
        <v>225</v>
      </c>
      <c r="B58" s="27" t="s">
        <v>224</v>
      </c>
      <c r="C58" s="27" t="s">
        <v>82</v>
      </c>
      <c r="D58" s="31">
        <v>150</v>
      </c>
      <c r="E58" s="29">
        <v>1544.4219452</v>
      </c>
      <c r="F58" s="30">
        <v>1.0743770536819099</v>
      </c>
      <c r="G58" s="29">
        <v>7.7</v>
      </c>
    </row>
    <row r="59" spans="1:9" x14ac:dyDescent="0.2">
      <c r="A59" s="27" t="s">
        <v>196</v>
      </c>
      <c r="B59" s="27" t="s">
        <v>195</v>
      </c>
      <c r="C59" s="27" t="s">
        <v>82</v>
      </c>
      <c r="D59" s="31">
        <v>50</v>
      </c>
      <c r="E59" s="29">
        <v>519.32529450000004</v>
      </c>
      <c r="F59" s="30">
        <v>0.36126861674135802</v>
      </c>
      <c r="G59" s="29">
        <v>7.375</v>
      </c>
    </row>
    <row r="60" spans="1:9" x14ac:dyDescent="0.2">
      <c r="A60" s="26" t="s">
        <v>33</v>
      </c>
      <c r="B60" s="26"/>
      <c r="C60" s="26"/>
      <c r="D60" s="32"/>
      <c r="E60" s="33">
        <f>SUM(E56:E59)</f>
        <v>4109.3075411</v>
      </c>
      <c r="F60" s="34">
        <f>SUM(F56:F59)</f>
        <v>2.8586395980718575</v>
      </c>
      <c r="G60" s="33"/>
      <c r="H60" s="18"/>
      <c r="I60" s="18"/>
    </row>
    <row r="61" spans="1:9" x14ac:dyDescent="0.2">
      <c r="A61" s="27"/>
      <c r="B61" s="27"/>
      <c r="C61" s="27"/>
      <c r="D61" s="28"/>
      <c r="E61" s="29"/>
      <c r="F61" s="30"/>
      <c r="G61" s="29"/>
    </row>
    <row r="62" spans="1:9" x14ac:dyDescent="0.2">
      <c r="A62" s="26" t="s">
        <v>48</v>
      </c>
      <c r="B62" s="27"/>
      <c r="C62" s="27"/>
      <c r="D62" s="28"/>
      <c r="E62" s="29"/>
      <c r="F62" s="30"/>
      <c r="G62" s="29"/>
    </row>
    <row r="63" spans="1:9" x14ac:dyDescent="0.2">
      <c r="A63" s="26" t="s">
        <v>55</v>
      </c>
      <c r="B63" s="27"/>
      <c r="C63" s="27"/>
      <c r="D63" s="28"/>
      <c r="E63" s="29"/>
      <c r="F63" s="30"/>
      <c r="G63" s="29"/>
    </row>
    <row r="64" spans="1:9" x14ac:dyDescent="0.2">
      <c r="A64" s="27" t="s">
        <v>57</v>
      </c>
      <c r="B64" s="27" t="s">
        <v>56</v>
      </c>
      <c r="C64" s="27" t="s">
        <v>50</v>
      </c>
      <c r="D64" s="31">
        <v>700</v>
      </c>
      <c r="E64" s="29">
        <v>3276.8645000000001</v>
      </c>
      <c r="F64" s="30">
        <v>2.2795506356062201</v>
      </c>
      <c r="G64" s="29">
        <v>8.8450000000000006</v>
      </c>
    </row>
    <row r="65" spans="1:9" x14ac:dyDescent="0.2">
      <c r="A65" s="26" t="s">
        <v>33</v>
      </c>
      <c r="B65" s="26"/>
      <c r="C65" s="26"/>
      <c r="D65" s="32"/>
      <c r="E65" s="33">
        <f>SUM(E63:E64)</f>
        <v>3276.8645000000001</v>
      </c>
      <c r="F65" s="34">
        <f>SUM(F63:F64)</f>
        <v>2.2795506356062201</v>
      </c>
      <c r="G65" s="33"/>
      <c r="H65" s="18"/>
      <c r="I65" s="18"/>
    </row>
    <row r="66" spans="1:9" x14ac:dyDescent="0.2">
      <c r="A66" s="27"/>
      <c r="B66" s="27"/>
      <c r="C66" s="27"/>
      <c r="D66" s="28"/>
      <c r="E66" s="29"/>
      <c r="F66" s="30"/>
      <c r="G66" s="29"/>
    </row>
    <row r="67" spans="1:9" x14ac:dyDescent="0.2">
      <c r="A67" s="26" t="s">
        <v>58</v>
      </c>
      <c r="B67" s="27"/>
      <c r="C67" s="27"/>
      <c r="D67" s="28"/>
      <c r="E67" s="29"/>
      <c r="F67" s="30"/>
      <c r="G67" s="29"/>
    </row>
    <row r="68" spans="1:9" x14ac:dyDescent="0.2">
      <c r="A68" s="27" t="s">
        <v>198</v>
      </c>
      <c r="B68" s="27" t="s">
        <v>197</v>
      </c>
      <c r="C68" s="27" t="s">
        <v>59</v>
      </c>
      <c r="D68" s="31">
        <v>10000000</v>
      </c>
      <c r="E68" s="29">
        <v>9551.2322222000003</v>
      </c>
      <c r="F68" s="30">
        <v>6.6443142470305503</v>
      </c>
      <c r="G68" s="29">
        <v>6.984</v>
      </c>
    </row>
    <row r="69" spans="1:9" x14ac:dyDescent="0.2">
      <c r="A69" s="27" t="s">
        <v>67</v>
      </c>
      <c r="B69" s="27" t="s">
        <v>66</v>
      </c>
      <c r="C69" s="27" t="s">
        <v>59</v>
      </c>
      <c r="D69" s="31">
        <v>7400000</v>
      </c>
      <c r="E69" s="29">
        <v>7139.4390111000002</v>
      </c>
      <c r="F69" s="30">
        <v>4.9665504129404399</v>
      </c>
      <c r="G69" s="29">
        <v>7.0814000000000004</v>
      </c>
    </row>
    <row r="70" spans="1:9" x14ac:dyDescent="0.2">
      <c r="A70" s="27" t="s">
        <v>65</v>
      </c>
      <c r="B70" s="27" t="s">
        <v>64</v>
      </c>
      <c r="C70" s="27" t="s">
        <v>59</v>
      </c>
      <c r="D70" s="31">
        <v>5000000</v>
      </c>
      <c r="E70" s="29">
        <v>4781.2455556000004</v>
      </c>
      <c r="F70" s="30">
        <v>3.32607324631745</v>
      </c>
      <c r="G70" s="29">
        <v>7.1020000000000003</v>
      </c>
    </row>
    <row r="71" spans="1:9" x14ac:dyDescent="0.2">
      <c r="A71" s="27" t="s">
        <v>77</v>
      </c>
      <c r="B71" s="27" t="s">
        <v>76</v>
      </c>
      <c r="C71" s="27" t="s">
        <v>59</v>
      </c>
      <c r="D71" s="31">
        <v>4500000</v>
      </c>
      <c r="E71" s="29">
        <v>4689.8999999999996</v>
      </c>
      <c r="F71" s="30">
        <v>3.26252871485215</v>
      </c>
      <c r="G71" s="29">
        <v>7.1383000000000001</v>
      </c>
    </row>
    <row r="72" spans="1:9" x14ac:dyDescent="0.2">
      <c r="A72" s="27" t="s">
        <v>71</v>
      </c>
      <c r="B72" s="27" t="s">
        <v>70</v>
      </c>
      <c r="C72" s="27" t="s">
        <v>59</v>
      </c>
      <c r="D72" s="31">
        <v>4000000</v>
      </c>
      <c r="E72" s="29">
        <v>4072.692</v>
      </c>
      <c r="F72" s="30">
        <v>2.8331679986244098</v>
      </c>
      <c r="G72" s="29">
        <v>7.2836999999999996</v>
      </c>
    </row>
    <row r="73" spans="1:9" x14ac:dyDescent="0.2">
      <c r="A73" s="27" t="s">
        <v>200</v>
      </c>
      <c r="B73" s="27" t="s">
        <v>199</v>
      </c>
      <c r="C73" s="27" t="s">
        <v>59</v>
      </c>
      <c r="D73" s="31">
        <v>300000</v>
      </c>
      <c r="E73" s="29">
        <v>297.66390000000001</v>
      </c>
      <c r="F73" s="30">
        <v>0.20706987806240601</v>
      </c>
      <c r="G73" s="29">
        <v>6.8762999999999996</v>
      </c>
    </row>
    <row r="74" spans="1:9" x14ac:dyDescent="0.2">
      <c r="A74" s="27" t="s">
        <v>202</v>
      </c>
      <c r="B74" s="27" t="s">
        <v>201</v>
      </c>
      <c r="C74" s="27" t="s">
        <v>59</v>
      </c>
      <c r="D74" s="31">
        <v>100000</v>
      </c>
      <c r="E74" s="29">
        <v>103.02549999999999</v>
      </c>
      <c r="F74" s="30">
        <v>7.1669684238896303E-2</v>
      </c>
      <c r="G74" s="29">
        <v>6.8292999999999999</v>
      </c>
    </row>
    <row r="75" spans="1:9" x14ac:dyDescent="0.2">
      <c r="A75" s="27" t="s">
        <v>73</v>
      </c>
      <c r="B75" s="27" t="s">
        <v>72</v>
      </c>
      <c r="C75" s="27" t="s">
        <v>59</v>
      </c>
      <c r="D75" s="31">
        <v>100000</v>
      </c>
      <c r="E75" s="29">
        <v>98.417000000000002</v>
      </c>
      <c r="F75" s="30">
        <v>6.8463781430223206E-2</v>
      </c>
      <c r="G75" s="29">
        <v>6.9602000000000004</v>
      </c>
    </row>
    <row r="76" spans="1:9" x14ac:dyDescent="0.2">
      <c r="A76" s="26" t="s">
        <v>33</v>
      </c>
      <c r="B76" s="26"/>
      <c r="C76" s="26"/>
      <c r="D76" s="32"/>
      <c r="E76" s="33">
        <f>SUM(E68:E75)</f>
        <v>30733.615188900003</v>
      </c>
      <c r="F76" s="34">
        <f>SUM(F68:F75)</f>
        <v>21.379837963496524</v>
      </c>
      <c r="G76" s="33"/>
      <c r="H76" s="18"/>
      <c r="I76" s="18"/>
    </row>
    <row r="77" spans="1:9" x14ac:dyDescent="0.2">
      <c r="A77" s="27"/>
      <c r="B77" s="27"/>
      <c r="C77" s="27"/>
      <c r="D77" s="28"/>
      <c r="E77" s="29"/>
      <c r="F77" s="30"/>
      <c r="G77" s="29"/>
    </row>
    <row r="78" spans="1:9" x14ac:dyDescent="0.2">
      <c r="A78" s="26" t="s">
        <v>35</v>
      </c>
      <c r="B78" s="26"/>
      <c r="C78" s="26"/>
      <c r="D78" s="32"/>
      <c r="E78" s="33">
        <f>E48+E53+E60+E65+E76</f>
        <v>137160.16846300004</v>
      </c>
      <c r="F78" s="34">
        <f>F48+F53+F60+F65+F76</f>
        <v>95.415464752872182</v>
      </c>
      <c r="G78" s="33"/>
      <c r="H78" s="18"/>
      <c r="I78" s="18"/>
    </row>
    <row r="79" spans="1:9" x14ac:dyDescent="0.2">
      <c r="A79" s="26"/>
      <c r="B79" s="26"/>
      <c r="C79" s="26"/>
      <c r="D79" s="32"/>
      <c r="E79" s="33"/>
      <c r="F79" s="34"/>
      <c r="G79" s="33"/>
      <c r="H79" s="18"/>
      <c r="I79" s="18"/>
    </row>
    <row r="80" spans="1:9" x14ac:dyDescent="0.2">
      <c r="A80" s="26" t="s">
        <v>37</v>
      </c>
      <c r="B80" s="26"/>
      <c r="C80" s="26"/>
      <c r="D80" s="32"/>
      <c r="E80" s="33">
        <f>E82-(E48+E53+E60+E65+E76)</f>
        <v>6590.2904570999672</v>
      </c>
      <c r="F80" s="34">
        <f>F82-(F48+F53+F60+F65+F76)</f>
        <v>4.5845352471278176</v>
      </c>
      <c r="G80" s="33"/>
      <c r="H80" s="18"/>
      <c r="I80" s="18"/>
    </row>
    <row r="81" spans="1:9" x14ac:dyDescent="0.2">
      <c r="A81" s="26"/>
      <c r="B81" s="26"/>
      <c r="C81" s="26"/>
      <c r="D81" s="32"/>
      <c r="E81" s="33"/>
      <c r="F81" s="34"/>
      <c r="G81" s="33"/>
      <c r="H81" s="18"/>
      <c r="I81" s="18"/>
    </row>
    <row r="82" spans="1:9" x14ac:dyDescent="0.2">
      <c r="A82" s="35" t="s">
        <v>36</v>
      </c>
      <c r="B82" s="35"/>
      <c r="C82" s="35"/>
      <c r="D82" s="36"/>
      <c r="E82" s="37">
        <v>143750.45892010001</v>
      </c>
      <c r="F82" s="38">
        <v>100</v>
      </c>
      <c r="G82" s="37"/>
      <c r="H82" s="18"/>
      <c r="I82" s="18"/>
    </row>
    <row r="84" spans="1:9" x14ac:dyDescent="0.2">
      <c r="A84" s="18" t="s">
        <v>60</v>
      </c>
    </row>
    <row r="85" spans="1:9" x14ac:dyDescent="0.2">
      <c r="A85" s="18" t="s">
        <v>38</v>
      </c>
    </row>
    <row r="86" spans="1:9" x14ac:dyDescent="0.2">
      <c r="A86" s="18" t="s">
        <v>840</v>
      </c>
    </row>
    <row r="87" spans="1:9" x14ac:dyDescent="0.2">
      <c r="A87" s="18"/>
    </row>
    <row r="88" spans="1:9" x14ac:dyDescent="0.2">
      <c r="A88" s="18" t="s">
        <v>39</v>
      </c>
    </row>
    <row r="89" spans="1:9" x14ac:dyDescent="0.2">
      <c r="A89" s="18" t="s">
        <v>40</v>
      </c>
    </row>
    <row r="90" spans="1:9" x14ac:dyDescent="0.2">
      <c r="A90" s="18" t="s">
        <v>41</v>
      </c>
      <c r="B90" s="18"/>
      <c r="C90" s="39" t="s">
        <v>43</v>
      </c>
      <c r="D90" s="19" t="s">
        <v>42</v>
      </c>
    </row>
    <row r="91" spans="1:9" x14ac:dyDescent="0.2">
      <c r="A91" s="9" t="s">
        <v>78</v>
      </c>
      <c r="C91" s="40">
        <v>167.732</v>
      </c>
      <c r="D91" s="40">
        <v>187.8716</v>
      </c>
    </row>
    <row r="92" spans="1:9" x14ac:dyDescent="0.2">
      <c r="A92" s="9" t="s">
        <v>80</v>
      </c>
      <c r="C92" s="40">
        <v>22.892600000000002</v>
      </c>
      <c r="D92" s="40">
        <v>25.641300000000001</v>
      </c>
    </row>
    <row r="93" spans="1:9" x14ac:dyDescent="0.2">
      <c r="A93" s="9" t="s">
        <v>79</v>
      </c>
      <c r="C93" s="40">
        <v>185.441</v>
      </c>
      <c r="D93" s="40">
        <v>208.74029999999999</v>
      </c>
    </row>
    <row r="94" spans="1:9" x14ac:dyDescent="0.2">
      <c r="A94" s="9" t="s">
        <v>81</v>
      </c>
      <c r="C94" s="40">
        <v>26.546500000000002</v>
      </c>
      <c r="D94" s="40">
        <v>29.878499999999999</v>
      </c>
    </row>
    <row r="96" spans="1:9" x14ac:dyDescent="0.2">
      <c r="A96" s="9" t="s">
        <v>44</v>
      </c>
    </row>
    <row r="98" spans="1:6" x14ac:dyDescent="0.2">
      <c r="A98" s="18" t="s">
        <v>45</v>
      </c>
      <c r="D98" s="41" t="s">
        <v>46</v>
      </c>
    </row>
    <row r="100" spans="1:6" x14ac:dyDescent="0.2">
      <c r="A100" s="18" t="s">
        <v>215</v>
      </c>
      <c r="D100" s="45">
        <v>0.32112231427257498</v>
      </c>
    </row>
    <row r="102" spans="1:6" x14ac:dyDescent="0.2">
      <c r="A102" s="18" t="s">
        <v>216</v>
      </c>
      <c r="D102" s="42">
        <v>3.2251162573845198</v>
      </c>
      <c r="E102" s="13" t="s">
        <v>47</v>
      </c>
    </row>
    <row r="104" spans="1:6" x14ac:dyDescent="0.2">
      <c r="A104" s="18" t="s">
        <v>217</v>
      </c>
      <c r="D104" s="41" t="s">
        <v>46</v>
      </c>
    </row>
    <row r="106" spans="1:6" x14ac:dyDescent="0.2">
      <c r="A106" s="18" t="s">
        <v>1195</v>
      </c>
      <c r="D106" s="9"/>
      <c r="F106" s="50"/>
    </row>
    <row r="107" spans="1:6" x14ac:dyDescent="0.2">
      <c r="A107" s="18"/>
      <c r="D107" s="9"/>
      <c r="F107" s="50"/>
    </row>
    <row r="108" spans="1:6" x14ac:dyDescent="0.2">
      <c r="A108" s="47" t="s">
        <v>808</v>
      </c>
      <c r="D108" s="9"/>
      <c r="F108" s="50"/>
    </row>
    <row r="109" spans="1:6" x14ac:dyDescent="0.2">
      <c r="A109" s="48"/>
      <c r="D109" s="9"/>
      <c r="F109" s="50"/>
    </row>
    <row r="110" spans="1:6" x14ac:dyDescent="0.2">
      <c r="A110" s="49"/>
      <c r="D110" s="9"/>
      <c r="F110" s="50"/>
    </row>
    <row r="111" spans="1:6" x14ac:dyDescent="0.2">
      <c r="A111" s="49"/>
      <c r="D111" s="9"/>
      <c r="F111" s="50"/>
    </row>
    <row r="112" spans="1:6" x14ac:dyDescent="0.2">
      <c r="A112" s="49"/>
      <c r="D112" s="9"/>
      <c r="F112" s="50"/>
    </row>
    <row r="113" spans="1:6" x14ac:dyDescent="0.2">
      <c r="A113" s="49"/>
      <c r="D113" s="9"/>
      <c r="F113" s="50"/>
    </row>
    <row r="114" spans="1:6" x14ac:dyDescent="0.2">
      <c r="A114" s="49"/>
      <c r="D114" s="9"/>
      <c r="F114" s="50"/>
    </row>
    <row r="115" spans="1:6" x14ac:dyDescent="0.2">
      <c r="A115" s="49"/>
      <c r="D115" s="9"/>
      <c r="F115" s="50"/>
    </row>
    <row r="116" spans="1:6" x14ac:dyDescent="0.2">
      <c r="A116" s="49"/>
      <c r="D116" s="9"/>
      <c r="F116" s="50"/>
    </row>
    <row r="117" spans="1:6" x14ac:dyDescent="0.2">
      <c r="A117" s="49"/>
      <c r="D117" s="9"/>
      <c r="F117" s="50"/>
    </row>
    <row r="118" spans="1:6" x14ac:dyDescent="0.2">
      <c r="A118" s="49"/>
      <c r="D118" s="9"/>
      <c r="F118" s="50"/>
    </row>
    <row r="119" spans="1:6" x14ac:dyDescent="0.2">
      <c r="A119" s="49"/>
      <c r="D119" s="9"/>
      <c r="F119" s="50"/>
    </row>
    <row r="120" spans="1:6" x14ac:dyDescent="0.2">
      <c r="A120" s="49"/>
      <c r="D120" s="9"/>
      <c r="F120" s="50"/>
    </row>
    <row r="121" spans="1:6" x14ac:dyDescent="0.2">
      <c r="A121" s="47" t="s">
        <v>810</v>
      </c>
      <c r="D121" s="9"/>
      <c r="F121" s="50"/>
    </row>
    <row r="122" spans="1:6" x14ac:dyDescent="0.2">
      <c r="A122" s="49"/>
      <c r="D122" s="9"/>
      <c r="F122" s="50"/>
    </row>
    <row r="123" spans="1:6" x14ac:dyDescent="0.2">
      <c r="A123" s="47" t="s">
        <v>809</v>
      </c>
      <c r="D123" s="9"/>
      <c r="F123" s="50"/>
    </row>
    <row r="124" spans="1:6" x14ac:dyDescent="0.2">
      <c r="A124" s="49"/>
      <c r="D124" s="9"/>
      <c r="F124" s="50"/>
    </row>
    <row r="125" spans="1:6" x14ac:dyDescent="0.2">
      <c r="A125" s="49"/>
      <c r="D125" s="9"/>
      <c r="F125" s="50"/>
    </row>
    <row r="126" spans="1:6" x14ac:dyDescent="0.2">
      <c r="A126" s="49"/>
      <c r="D126" s="9"/>
      <c r="F126" s="50"/>
    </row>
    <row r="127" spans="1:6" x14ac:dyDescent="0.2">
      <c r="A127" s="49"/>
      <c r="D127" s="9"/>
      <c r="F127" s="50"/>
    </row>
    <row r="128" spans="1:6" x14ac:dyDescent="0.2">
      <c r="A128" s="49"/>
      <c r="D128" s="9"/>
      <c r="F128" s="50"/>
    </row>
    <row r="129" spans="1:6" x14ac:dyDescent="0.2">
      <c r="A129" s="49"/>
      <c r="D129" s="9"/>
      <c r="F129" s="50"/>
    </row>
    <row r="130" spans="1:6" x14ac:dyDescent="0.2">
      <c r="A130" s="49"/>
      <c r="D130" s="9"/>
      <c r="F130" s="50"/>
    </row>
    <row r="131" spans="1:6" x14ac:dyDescent="0.2">
      <c r="A131" s="49"/>
      <c r="D131" s="9"/>
      <c r="F131" s="50"/>
    </row>
    <row r="132" spans="1:6" x14ac:dyDescent="0.2">
      <c r="A132" s="49"/>
      <c r="D132" s="9"/>
      <c r="F132" s="50"/>
    </row>
    <row r="133" spans="1:6" x14ac:dyDescent="0.2">
      <c r="A133" s="49"/>
      <c r="D133" s="9"/>
      <c r="F133" s="50"/>
    </row>
    <row r="134" spans="1:6" x14ac:dyDescent="0.2">
      <c r="A134" s="49"/>
      <c r="D134" s="9"/>
      <c r="F134" s="50"/>
    </row>
    <row r="135" spans="1:6" x14ac:dyDescent="0.2">
      <c r="A135" s="49"/>
      <c r="D135" s="9"/>
      <c r="F135" s="50"/>
    </row>
    <row r="136" spans="1:6" x14ac:dyDescent="0.2">
      <c r="D136" s="9"/>
      <c r="F136" s="50"/>
    </row>
    <row r="137" spans="1:6" x14ac:dyDescent="0.2">
      <c r="D137" s="9"/>
      <c r="F137" s="50"/>
    </row>
    <row r="138" spans="1:6" x14ac:dyDescent="0.2">
      <c r="D138" s="9"/>
      <c r="F138" s="50"/>
    </row>
    <row r="139" spans="1:6" x14ac:dyDescent="0.2">
      <c r="D139" s="9"/>
      <c r="F139" s="50"/>
    </row>
    <row r="140" spans="1:6" x14ac:dyDescent="0.2">
      <c r="D140" s="9"/>
      <c r="F140" s="50"/>
    </row>
    <row r="141" spans="1:6" x14ac:dyDescent="0.2">
      <c r="D141" s="9"/>
      <c r="F141" s="50"/>
    </row>
    <row r="142" spans="1:6" x14ac:dyDescent="0.2">
      <c r="D142" s="9"/>
      <c r="F142" s="50"/>
    </row>
    <row r="143" spans="1:6" x14ac:dyDescent="0.2">
      <c r="D143" s="9"/>
      <c r="F143" s="50"/>
    </row>
    <row r="144" spans="1:6" x14ac:dyDescent="0.2">
      <c r="D144" s="9"/>
      <c r="F144" s="50"/>
    </row>
    <row r="145" spans="4:6" x14ac:dyDescent="0.2">
      <c r="D145" s="9"/>
      <c r="F145" s="50"/>
    </row>
    <row r="146" spans="4:6" x14ac:dyDescent="0.2">
      <c r="D146" s="9"/>
      <c r="F146" s="50"/>
    </row>
    <row r="147" spans="4:6" x14ac:dyDescent="0.2">
      <c r="D147" s="9"/>
      <c r="F147" s="50"/>
    </row>
    <row r="148" spans="4:6" x14ac:dyDescent="0.2">
      <c r="D148" s="9"/>
      <c r="F148" s="50"/>
    </row>
    <row r="149" spans="4:6" x14ac:dyDescent="0.2">
      <c r="D149" s="9"/>
      <c r="F149" s="50"/>
    </row>
    <row r="150" spans="4:6" x14ac:dyDescent="0.2">
      <c r="D150" s="9"/>
      <c r="F150" s="50"/>
    </row>
    <row r="151" spans="4:6" x14ac:dyDescent="0.2">
      <c r="D151" s="9"/>
      <c r="F151" s="50"/>
    </row>
    <row r="152" spans="4:6" x14ac:dyDescent="0.2">
      <c r="D152" s="9"/>
      <c r="F152" s="50"/>
    </row>
    <row r="153" spans="4:6" x14ac:dyDescent="0.2">
      <c r="D153" s="9"/>
      <c r="F153" s="50"/>
    </row>
    <row r="154" spans="4:6" x14ac:dyDescent="0.2">
      <c r="D154" s="9"/>
      <c r="F154" s="50"/>
    </row>
    <row r="155" spans="4:6" x14ac:dyDescent="0.2">
      <c r="D155" s="9"/>
      <c r="F155" s="50"/>
    </row>
    <row r="156" spans="4:6" x14ac:dyDescent="0.2">
      <c r="D156" s="9"/>
      <c r="F156" s="50"/>
    </row>
    <row r="157" spans="4:6" x14ac:dyDescent="0.2">
      <c r="D157" s="9"/>
      <c r="F157" s="50"/>
    </row>
    <row r="158" spans="4:6" x14ac:dyDescent="0.2">
      <c r="D158" s="9"/>
      <c r="F158" s="50"/>
    </row>
    <row r="159" spans="4:6" x14ac:dyDescent="0.2">
      <c r="D159" s="9"/>
      <c r="F159" s="50"/>
    </row>
    <row r="160" spans="4:6" x14ac:dyDescent="0.2">
      <c r="D160" s="9"/>
      <c r="F160" s="50"/>
    </row>
    <row r="161" spans="4:6" x14ac:dyDescent="0.2">
      <c r="D161" s="9"/>
      <c r="F161" s="50"/>
    </row>
    <row r="162" spans="4:6" x14ac:dyDescent="0.2">
      <c r="D162" s="9"/>
      <c r="F162" s="50"/>
    </row>
    <row r="163" spans="4:6" x14ac:dyDescent="0.2">
      <c r="D163" s="9"/>
      <c r="F163" s="50"/>
    </row>
    <row r="164" spans="4:6" x14ac:dyDescent="0.2">
      <c r="D164" s="9"/>
      <c r="F164" s="50"/>
    </row>
    <row r="165" spans="4:6" x14ac:dyDescent="0.2">
      <c r="D165" s="9"/>
      <c r="F165" s="50"/>
    </row>
    <row r="166" spans="4:6" x14ac:dyDescent="0.2">
      <c r="D166" s="9"/>
      <c r="F166" s="50"/>
    </row>
    <row r="167" spans="4:6" x14ac:dyDescent="0.2">
      <c r="D167" s="9"/>
      <c r="F167" s="50"/>
    </row>
    <row r="168" spans="4:6" x14ac:dyDescent="0.2">
      <c r="D168" s="9"/>
      <c r="F168" s="50"/>
    </row>
    <row r="169" spans="4:6" x14ac:dyDescent="0.2">
      <c r="D169" s="9"/>
      <c r="F169" s="50"/>
    </row>
    <row r="170" spans="4:6" x14ac:dyDescent="0.2">
      <c r="D170" s="9"/>
      <c r="F170" s="50"/>
    </row>
    <row r="171" spans="4:6" x14ac:dyDescent="0.2">
      <c r="D171" s="9"/>
      <c r="F171" s="50"/>
    </row>
    <row r="172" spans="4:6" x14ac:dyDescent="0.2">
      <c r="D172" s="9"/>
      <c r="F172" s="50"/>
    </row>
    <row r="173" spans="4:6" x14ac:dyDescent="0.2">
      <c r="D173" s="9"/>
      <c r="F173" s="50"/>
    </row>
    <row r="174" spans="4:6" x14ac:dyDescent="0.2">
      <c r="D174" s="9"/>
      <c r="F174" s="50"/>
    </row>
    <row r="175" spans="4:6" x14ac:dyDescent="0.2">
      <c r="D175" s="9"/>
      <c r="F175" s="50"/>
    </row>
    <row r="176" spans="4:6" x14ac:dyDescent="0.2">
      <c r="D176" s="9"/>
      <c r="F176" s="50"/>
    </row>
    <row r="177" spans="4:6" x14ac:dyDescent="0.2">
      <c r="D177" s="9"/>
      <c r="F177" s="50"/>
    </row>
    <row r="178" spans="4:6" x14ac:dyDescent="0.2">
      <c r="D178" s="9"/>
      <c r="F178" s="50"/>
    </row>
    <row r="179" spans="4:6" x14ac:dyDescent="0.2">
      <c r="D179" s="9"/>
      <c r="F179" s="50"/>
    </row>
    <row r="180" spans="4:6" x14ac:dyDescent="0.2">
      <c r="D180" s="9"/>
      <c r="F180" s="50"/>
    </row>
    <row r="181" spans="4:6" x14ac:dyDescent="0.2">
      <c r="D181" s="9"/>
      <c r="F181" s="50"/>
    </row>
    <row r="182" spans="4:6" x14ac:dyDescent="0.2">
      <c r="D182" s="9"/>
      <c r="F182" s="50"/>
    </row>
    <row r="183" spans="4:6" x14ac:dyDescent="0.2">
      <c r="D183" s="9"/>
      <c r="F183" s="50"/>
    </row>
    <row r="184" spans="4:6" x14ac:dyDescent="0.2">
      <c r="D184" s="9"/>
      <c r="F184" s="50"/>
    </row>
    <row r="185" spans="4:6" x14ac:dyDescent="0.2">
      <c r="D185" s="9"/>
      <c r="F185" s="50"/>
    </row>
    <row r="186" spans="4:6" x14ac:dyDescent="0.2">
      <c r="D186" s="9"/>
      <c r="F186" s="50"/>
    </row>
    <row r="187" spans="4:6" x14ac:dyDescent="0.2">
      <c r="D187" s="9"/>
      <c r="F187" s="50"/>
    </row>
    <row r="188" spans="4:6" x14ac:dyDescent="0.2">
      <c r="D188" s="9"/>
      <c r="F188" s="50"/>
    </row>
    <row r="189" spans="4:6" x14ac:dyDescent="0.2">
      <c r="D189" s="9"/>
      <c r="F189" s="50"/>
    </row>
    <row r="190" spans="4:6" x14ac:dyDescent="0.2">
      <c r="D190" s="9"/>
      <c r="F190" s="50"/>
    </row>
    <row r="191" spans="4:6" x14ac:dyDescent="0.2">
      <c r="D191" s="9"/>
      <c r="F191" s="50"/>
    </row>
    <row r="192" spans="4:6" x14ac:dyDescent="0.2">
      <c r="D192" s="9"/>
      <c r="F192" s="50"/>
    </row>
    <row r="193" spans="4:6" x14ac:dyDescent="0.2">
      <c r="D193" s="9"/>
      <c r="F193" s="50"/>
    </row>
    <row r="194" spans="4:6" x14ac:dyDescent="0.2">
      <c r="D194" s="9"/>
      <c r="F194" s="50"/>
    </row>
    <row r="195" spans="4:6" x14ac:dyDescent="0.2">
      <c r="D195" s="9"/>
      <c r="F195" s="50"/>
    </row>
    <row r="196" spans="4:6" x14ac:dyDescent="0.2">
      <c r="D196" s="9"/>
      <c r="F196" s="50"/>
    </row>
    <row r="197" spans="4:6" x14ac:dyDescent="0.2">
      <c r="D197" s="9"/>
      <c r="F197" s="50"/>
    </row>
    <row r="198" spans="4:6" x14ac:dyDescent="0.2">
      <c r="D198" s="9"/>
      <c r="F198" s="50"/>
    </row>
    <row r="199" spans="4:6" x14ac:dyDescent="0.2">
      <c r="D199" s="9"/>
      <c r="F199" s="50"/>
    </row>
    <row r="200" spans="4:6" x14ac:dyDescent="0.2">
      <c r="D200" s="9"/>
      <c r="F200" s="50"/>
    </row>
    <row r="201" spans="4:6" x14ac:dyDescent="0.2">
      <c r="D201" s="9"/>
      <c r="F201" s="50"/>
    </row>
    <row r="202" spans="4:6" x14ac:dyDescent="0.2">
      <c r="D202" s="9"/>
      <c r="F202" s="50"/>
    </row>
    <row r="203" spans="4:6" x14ac:dyDescent="0.2">
      <c r="D203" s="9"/>
      <c r="F203" s="50"/>
    </row>
    <row r="204" spans="4:6" x14ac:dyDescent="0.2">
      <c r="D204" s="9"/>
      <c r="F204" s="50"/>
    </row>
    <row r="205" spans="4:6" x14ac:dyDescent="0.2">
      <c r="D205" s="9"/>
      <c r="F205" s="50"/>
    </row>
    <row r="206" spans="4:6" x14ac:dyDescent="0.2">
      <c r="D206" s="9"/>
      <c r="F206" s="50"/>
    </row>
    <row r="207" spans="4:6" x14ac:dyDescent="0.2">
      <c r="D207" s="9"/>
      <c r="F207" s="50"/>
    </row>
    <row r="208" spans="4:6" x14ac:dyDescent="0.2">
      <c r="D208" s="9"/>
      <c r="F208" s="50"/>
    </row>
    <row r="209" spans="4:6" x14ac:dyDescent="0.2">
      <c r="D209" s="9"/>
      <c r="F209" s="50"/>
    </row>
    <row r="210" spans="4:6" x14ac:dyDescent="0.2">
      <c r="D210" s="9"/>
      <c r="F210" s="50"/>
    </row>
    <row r="211" spans="4:6" x14ac:dyDescent="0.2">
      <c r="D211" s="9"/>
      <c r="F211" s="50"/>
    </row>
    <row r="212" spans="4:6" x14ac:dyDescent="0.2">
      <c r="D212" s="9"/>
      <c r="F212" s="50"/>
    </row>
    <row r="213" spans="4:6" x14ac:dyDescent="0.2">
      <c r="D213" s="9"/>
      <c r="F213" s="50"/>
    </row>
    <row r="214" spans="4:6" x14ac:dyDescent="0.2">
      <c r="D214" s="9"/>
      <c r="F214" s="50"/>
    </row>
    <row r="215" spans="4:6" x14ac:dyDescent="0.2">
      <c r="D215" s="9"/>
      <c r="F215" s="50"/>
    </row>
    <row r="216" spans="4:6" x14ac:dyDescent="0.2">
      <c r="D216" s="9"/>
      <c r="F216" s="50"/>
    </row>
    <row r="217" spans="4:6" x14ac:dyDescent="0.2">
      <c r="D217" s="9"/>
      <c r="F217" s="50"/>
    </row>
    <row r="218" spans="4:6" x14ac:dyDescent="0.2">
      <c r="D218" s="9"/>
      <c r="F218" s="50"/>
    </row>
    <row r="219" spans="4:6" x14ac:dyDescent="0.2">
      <c r="D219" s="9"/>
      <c r="F219" s="50"/>
    </row>
    <row r="220" spans="4:6" x14ac:dyDescent="0.2">
      <c r="D220" s="9"/>
      <c r="F220" s="50"/>
    </row>
    <row r="221" spans="4:6" x14ac:dyDescent="0.2">
      <c r="D221" s="9"/>
      <c r="F221" s="50"/>
    </row>
    <row r="222" spans="4:6" x14ac:dyDescent="0.2">
      <c r="D222" s="9"/>
      <c r="F222" s="50"/>
    </row>
    <row r="223" spans="4:6" x14ac:dyDescent="0.2">
      <c r="D223" s="9"/>
      <c r="F223" s="50"/>
    </row>
    <row r="224" spans="4:6" x14ac:dyDescent="0.2">
      <c r="D224" s="9"/>
      <c r="F224" s="50"/>
    </row>
    <row r="225" spans="4:6" x14ac:dyDescent="0.2">
      <c r="D225" s="9"/>
      <c r="F225" s="50"/>
    </row>
    <row r="226" spans="4:6" x14ac:dyDescent="0.2">
      <c r="D226" s="9"/>
      <c r="F226" s="50"/>
    </row>
    <row r="227" spans="4:6" x14ac:dyDescent="0.2">
      <c r="D227" s="9"/>
      <c r="F227" s="50"/>
    </row>
    <row r="228" spans="4:6" x14ac:dyDescent="0.2">
      <c r="D228" s="9"/>
      <c r="F228" s="50"/>
    </row>
    <row r="229" spans="4:6" x14ac:dyDescent="0.2">
      <c r="D229" s="9"/>
      <c r="F229" s="50"/>
    </row>
    <row r="230" spans="4:6" x14ac:dyDescent="0.2">
      <c r="D230" s="9"/>
      <c r="F230" s="50"/>
    </row>
    <row r="231" spans="4:6" x14ac:dyDescent="0.2">
      <c r="D231" s="9"/>
      <c r="F231" s="50"/>
    </row>
    <row r="232" spans="4:6" x14ac:dyDescent="0.2">
      <c r="D232" s="9"/>
      <c r="F232" s="50"/>
    </row>
    <row r="233" spans="4:6" x14ac:dyDescent="0.2">
      <c r="D233" s="9"/>
      <c r="F233" s="50"/>
    </row>
    <row r="234" spans="4:6" x14ac:dyDescent="0.2">
      <c r="D234" s="9"/>
      <c r="F234" s="50"/>
    </row>
    <row r="235" spans="4:6" x14ac:dyDescent="0.2">
      <c r="D235" s="9"/>
      <c r="F235" s="50"/>
    </row>
    <row r="236" spans="4:6" x14ac:dyDescent="0.2">
      <c r="D236" s="9"/>
      <c r="F236" s="50"/>
    </row>
    <row r="237" spans="4:6" x14ac:dyDescent="0.2">
      <c r="D237" s="9"/>
      <c r="F237" s="50"/>
    </row>
  </sheetData>
  <mergeCells count="1">
    <mergeCell ref="A1:G1"/>
  </mergeCells>
  <conditionalFormatting sqref="F2:F3 F5:F105">
    <cfRule type="cellIs" dxfId="65" priority="2" stopIfTrue="1" operator="between">
      <formula>0.009</formula>
      <formula>-0.009</formula>
    </cfRule>
  </conditionalFormatting>
  <conditionalFormatting sqref="F106:F237">
    <cfRule type="cellIs" dxfId="64"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K336"/>
  <sheetViews>
    <sheetView workbookViewId="0">
      <selection sqref="A1:I1"/>
    </sheetView>
  </sheetViews>
  <sheetFormatPr defaultColWidth="9.109375" defaultRowHeight="10.199999999999999" x14ac:dyDescent="0.2"/>
  <cols>
    <col min="1" max="1" width="38.6640625" style="9" bestFit="1" customWidth="1"/>
    <col min="2" max="2" width="50.88671875" style="9" bestFit="1" customWidth="1"/>
    <col min="3" max="3" width="35.44140625" style="9" bestFit="1" customWidth="1"/>
    <col min="4" max="4" width="15.33203125" style="10" bestFit="1" customWidth="1"/>
    <col min="5" max="5" width="23.109375" style="13" customWidth="1"/>
    <col min="6" max="6" width="13.5546875" style="14" bestFit="1" customWidth="1"/>
    <col min="7" max="8" width="13.5546875" style="14" customWidth="1"/>
    <col min="9" max="9" width="14.33203125" style="13" customWidth="1"/>
    <col min="10" max="16384" width="9.109375" style="9"/>
  </cols>
  <sheetData>
    <row r="1" spans="1:9" s="1" customFormat="1" ht="13.8" x14ac:dyDescent="0.2">
      <c r="A1" s="83" t="s">
        <v>10</v>
      </c>
      <c r="B1" s="92"/>
      <c r="C1" s="92"/>
      <c r="D1" s="92"/>
      <c r="E1" s="92"/>
      <c r="F1" s="92"/>
      <c r="G1" s="92"/>
      <c r="H1" s="92"/>
      <c r="I1" s="92"/>
    </row>
    <row r="2" spans="1:9" s="1" customFormat="1" ht="11.4" x14ac:dyDescent="0.2">
      <c r="D2" s="6"/>
      <c r="E2" s="7"/>
      <c r="F2" s="12"/>
      <c r="G2" s="12"/>
      <c r="H2" s="12"/>
      <c r="I2" s="13"/>
    </row>
    <row r="3" spans="1:9" s="1" customFormat="1" ht="12" x14ac:dyDescent="0.2">
      <c r="A3" s="11" t="s">
        <v>7</v>
      </c>
      <c r="B3" s="2"/>
      <c r="C3" s="3"/>
      <c r="D3" s="4"/>
      <c r="E3" s="5"/>
      <c r="F3" s="12"/>
      <c r="G3" s="12"/>
      <c r="H3" s="12"/>
      <c r="I3" s="13"/>
    </row>
    <row r="4" spans="1:9" s="1" customFormat="1" ht="61.2" x14ac:dyDescent="0.2">
      <c r="A4" s="8" t="s">
        <v>2</v>
      </c>
      <c r="B4" s="8" t="s">
        <v>0</v>
      </c>
      <c r="C4" s="17" t="s">
        <v>4</v>
      </c>
      <c r="D4" s="16" t="s">
        <v>1</v>
      </c>
      <c r="E4" s="52" t="s">
        <v>6</v>
      </c>
      <c r="F4" s="52" t="s">
        <v>835</v>
      </c>
      <c r="G4" s="52" t="s">
        <v>836</v>
      </c>
      <c r="H4" s="53" t="s">
        <v>837</v>
      </c>
      <c r="I4" s="15" t="s">
        <v>5</v>
      </c>
    </row>
    <row r="5" spans="1:9" x14ac:dyDescent="0.2">
      <c r="A5" s="21" t="s">
        <v>87</v>
      </c>
      <c r="B5" s="22"/>
      <c r="C5" s="22"/>
      <c r="D5" s="23"/>
      <c r="E5" s="24"/>
      <c r="F5" s="25"/>
      <c r="G5" s="25"/>
      <c r="H5" s="25"/>
      <c r="I5" s="24"/>
    </row>
    <row r="6" spans="1:9" x14ac:dyDescent="0.2">
      <c r="A6" s="26" t="s">
        <v>32</v>
      </c>
      <c r="B6" s="27"/>
      <c r="C6" s="27"/>
      <c r="D6" s="28"/>
      <c r="E6" s="29"/>
      <c r="F6" s="30"/>
      <c r="G6" s="30"/>
      <c r="H6" s="30"/>
      <c r="I6" s="29"/>
    </row>
    <row r="7" spans="1:9" x14ac:dyDescent="0.2">
      <c r="A7" s="27" t="s">
        <v>89</v>
      </c>
      <c r="B7" s="27" t="s">
        <v>88</v>
      </c>
      <c r="C7" s="27" t="s">
        <v>90</v>
      </c>
      <c r="D7" s="31">
        <v>358600</v>
      </c>
      <c r="E7" s="29">
        <v>5767.9017000000003</v>
      </c>
      <c r="F7" s="30">
        <v>6.1094495121779397</v>
      </c>
      <c r="G7" s="30"/>
      <c r="H7" s="30"/>
      <c r="I7" s="29"/>
    </row>
    <row r="8" spans="1:9" x14ac:dyDescent="0.2">
      <c r="A8" s="27" t="s">
        <v>92</v>
      </c>
      <c r="B8" s="27" t="s">
        <v>91</v>
      </c>
      <c r="C8" s="27" t="s">
        <v>90</v>
      </c>
      <c r="D8" s="31">
        <v>469100</v>
      </c>
      <c r="E8" s="29">
        <v>4470.0538999999999</v>
      </c>
      <c r="F8" s="30">
        <v>4.7347493142547998</v>
      </c>
      <c r="G8" s="30"/>
      <c r="H8" s="30"/>
      <c r="I8" s="29"/>
    </row>
    <row r="9" spans="1:9" x14ac:dyDescent="0.2">
      <c r="A9" s="27" t="s">
        <v>94</v>
      </c>
      <c r="B9" s="27" t="s">
        <v>93</v>
      </c>
      <c r="C9" s="27" t="s">
        <v>95</v>
      </c>
      <c r="D9" s="31">
        <v>261300</v>
      </c>
      <c r="E9" s="29">
        <v>4272.12435</v>
      </c>
      <c r="F9" s="30">
        <v>4.5250993140314799</v>
      </c>
      <c r="G9" s="30"/>
      <c r="H9" s="30"/>
      <c r="I9" s="29"/>
    </row>
    <row r="10" spans="1:9" x14ac:dyDescent="0.2">
      <c r="A10" s="27" t="s">
        <v>97</v>
      </c>
      <c r="B10" s="27" t="s">
        <v>96</v>
      </c>
      <c r="C10" s="27" t="s">
        <v>90</v>
      </c>
      <c r="D10" s="31">
        <v>347800</v>
      </c>
      <c r="E10" s="29">
        <v>3134.5475000000001</v>
      </c>
      <c r="F10" s="30">
        <v>3.3201605524542099</v>
      </c>
      <c r="G10" s="30"/>
      <c r="H10" s="30"/>
      <c r="I10" s="29"/>
    </row>
    <row r="11" spans="1:9" x14ac:dyDescent="0.2">
      <c r="A11" s="27" t="s">
        <v>99</v>
      </c>
      <c r="B11" s="27" t="s">
        <v>98</v>
      </c>
      <c r="C11" s="27" t="s">
        <v>100</v>
      </c>
      <c r="D11" s="31">
        <v>144700</v>
      </c>
      <c r="E11" s="29">
        <v>3002.3079499999999</v>
      </c>
      <c r="F11" s="30">
        <v>3.1800904028124202</v>
      </c>
      <c r="G11" s="30"/>
      <c r="H11" s="30"/>
      <c r="I11" s="29"/>
    </row>
    <row r="12" spans="1:9" x14ac:dyDescent="0.2">
      <c r="A12" s="27" t="s">
        <v>102</v>
      </c>
      <c r="B12" s="27" t="s">
        <v>101</v>
      </c>
      <c r="C12" s="27" t="s">
        <v>103</v>
      </c>
      <c r="D12" s="31">
        <v>312200</v>
      </c>
      <c r="E12" s="29">
        <v>2649.7975000000001</v>
      </c>
      <c r="F12" s="30">
        <v>2.8067059540465702</v>
      </c>
      <c r="G12" s="30"/>
      <c r="H12" s="30"/>
      <c r="I12" s="29"/>
    </row>
    <row r="13" spans="1:9" x14ac:dyDescent="0.2">
      <c r="A13" s="27" t="s">
        <v>105</v>
      </c>
      <c r="B13" s="27" t="s">
        <v>104</v>
      </c>
      <c r="C13" s="27" t="s">
        <v>106</v>
      </c>
      <c r="D13" s="31">
        <v>86700</v>
      </c>
      <c r="E13" s="29">
        <v>2368.0804499999999</v>
      </c>
      <c r="F13" s="30">
        <v>2.5083069550319501</v>
      </c>
      <c r="G13" s="30"/>
      <c r="H13" s="30"/>
      <c r="I13" s="29"/>
    </row>
    <row r="14" spans="1:9" x14ac:dyDescent="0.2">
      <c r="A14" s="27" t="s">
        <v>108</v>
      </c>
      <c r="B14" s="27" t="s">
        <v>107</v>
      </c>
      <c r="C14" s="27" t="s">
        <v>95</v>
      </c>
      <c r="D14" s="31">
        <v>180100</v>
      </c>
      <c r="E14" s="29">
        <v>2018.5608</v>
      </c>
      <c r="F14" s="30">
        <v>2.1380904072726299</v>
      </c>
      <c r="G14" s="30"/>
      <c r="H14" s="30"/>
      <c r="I14" s="29"/>
    </row>
    <row r="15" spans="1:9" x14ac:dyDescent="0.2">
      <c r="A15" s="27" t="s">
        <v>110</v>
      </c>
      <c r="B15" s="27" t="s">
        <v>109</v>
      </c>
      <c r="C15" s="27" t="s">
        <v>90</v>
      </c>
      <c r="D15" s="31">
        <v>320700</v>
      </c>
      <c r="E15" s="29">
        <v>1932.0571500000001</v>
      </c>
      <c r="F15" s="30">
        <v>2.0464644209466001</v>
      </c>
      <c r="G15" s="30"/>
      <c r="H15" s="30"/>
      <c r="I15" s="29"/>
    </row>
    <row r="16" spans="1:9" x14ac:dyDescent="0.2">
      <c r="A16" s="27" t="s">
        <v>112</v>
      </c>
      <c r="B16" s="27" t="s">
        <v>111</v>
      </c>
      <c r="C16" s="27" t="s">
        <v>113</v>
      </c>
      <c r="D16" s="31">
        <v>182900</v>
      </c>
      <c r="E16" s="29">
        <v>1913.2254499999999</v>
      </c>
      <c r="F16" s="30">
        <v>2.0265175968912401</v>
      </c>
      <c r="G16" s="30"/>
      <c r="H16" s="30"/>
      <c r="I16" s="29"/>
    </row>
    <row r="17" spans="1:9" x14ac:dyDescent="0.2">
      <c r="A17" s="27" t="s">
        <v>158</v>
      </c>
      <c r="B17" s="27" t="s">
        <v>157</v>
      </c>
      <c r="C17" s="27" t="s">
        <v>116</v>
      </c>
      <c r="D17" s="31">
        <v>335400</v>
      </c>
      <c r="E17" s="29">
        <v>1834.1349</v>
      </c>
      <c r="F17" s="30">
        <v>1.94274367922628</v>
      </c>
      <c r="G17" s="30"/>
      <c r="H17" s="30"/>
      <c r="I17" s="29"/>
    </row>
    <row r="18" spans="1:9" x14ac:dyDescent="0.2">
      <c r="A18" s="27" t="s">
        <v>118</v>
      </c>
      <c r="B18" s="27" t="s">
        <v>117</v>
      </c>
      <c r="C18" s="27" t="s">
        <v>119</v>
      </c>
      <c r="D18" s="31">
        <v>871600</v>
      </c>
      <c r="E18" s="29">
        <v>1500.8951999999999</v>
      </c>
      <c r="F18" s="30">
        <v>1.5897711029767001</v>
      </c>
      <c r="G18" s="30"/>
      <c r="H18" s="30"/>
      <c r="I18" s="29"/>
    </row>
    <row r="19" spans="1:9" x14ac:dyDescent="0.2">
      <c r="A19" s="27" t="s">
        <v>180</v>
      </c>
      <c r="B19" s="27" t="s">
        <v>179</v>
      </c>
      <c r="C19" s="27" t="s">
        <v>181</v>
      </c>
      <c r="D19" s="31">
        <v>226900</v>
      </c>
      <c r="E19" s="29">
        <v>1334.96615</v>
      </c>
      <c r="F19" s="30">
        <v>1.4140165207551201</v>
      </c>
      <c r="G19" s="30"/>
      <c r="H19" s="30"/>
      <c r="I19" s="29"/>
    </row>
    <row r="20" spans="1:9" x14ac:dyDescent="0.2">
      <c r="A20" s="27" t="s">
        <v>124</v>
      </c>
      <c r="B20" s="27" t="s">
        <v>123</v>
      </c>
      <c r="C20" s="27" t="s">
        <v>125</v>
      </c>
      <c r="D20" s="31">
        <v>18800</v>
      </c>
      <c r="E20" s="29">
        <v>1330.4760000000001</v>
      </c>
      <c r="F20" s="30">
        <v>1.4092604853450399</v>
      </c>
      <c r="G20" s="30"/>
      <c r="H20" s="30"/>
      <c r="I20" s="29"/>
    </row>
    <row r="21" spans="1:9" x14ac:dyDescent="0.2">
      <c r="A21" s="27" t="s">
        <v>132</v>
      </c>
      <c r="B21" s="27" t="s">
        <v>131</v>
      </c>
      <c r="C21" s="27" t="s">
        <v>133</v>
      </c>
      <c r="D21" s="31">
        <v>1396400</v>
      </c>
      <c r="E21" s="29">
        <v>1323.0889999999999</v>
      </c>
      <c r="F21" s="30">
        <v>1.4014360622023101</v>
      </c>
      <c r="G21" s="30"/>
      <c r="H21" s="30"/>
      <c r="I21" s="29"/>
    </row>
    <row r="22" spans="1:9" x14ac:dyDescent="0.2">
      <c r="A22" s="27" t="s">
        <v>227</v>
      </c>
      <c r="B22" s="27" t="s">
        <v>226</v>
      </c>
      <c r="C22" s="27" t="s">
        <v>171</v>
      </c>
      <c r="D22" s="31">
        <v>7700</v>
      </c>
      <c r="E22" s="29">
        <v>1309.3388</v>
      </c>
      <c r="F22" s="30">
        <v>1.38687164050241</v>
      </c>
      <c r="G22" s="30"/>
      <c r="H22" s="30"/>
      <c r="I22" s="29"/>
    </row>
    <row r="23" spans="1:9" x14ac:dyDescent="0.2">
      <c r="A23" s="27" t="s">
        <v>121</v>
      </c>
      <c r="B23" s="27" t="s">
        <v>120</v>
      </c>
      <c r="C23" s="27" t="s">
        <v>122</v>
      </c>
      <c r="D23" s="31">
        <v>140000</v>
      </c>
      <c r="E23" s="29">
        <v>1305.22</v>
      </c>
      <c r="F23" s="30">
        <v>1.3825089446799801</v>
      </c>
      <c r="G23" s="30"/>
      <c r="H23" s="30"/>
      <c r="I23" s="29"/>
    </row>
    <row r="24" spans="1:9" x14ac:dyDescent="0.2">
      <c r="A24" s="27" t="s">
        <v>115</v>
      </c>
      <c r="B24" s="27" t="s">
        <v>114</v>
      </c>
      <c r="C24" s="27" t="s">
        <v>116</v>
      </c>
      <c r="D24" s="31">
        <v>96500</v>
      </c>
      <c r="E24" s="29">
        <v>1302.75</v>
      </c>
      <c r="F24" s="30">
        <v>1.3798926829820599</v>
      </c>
      <c r="G24" s="30"/>
      <c r="H24" s="30"/>
      <c r="I24" s="29"/>
    </row>
    <row r="25" spans="1:9" x14ac:dyDescent="0.2">
      <c r="A25" s="27" t="s">
        <v>139</v>
      </c>
      <c r="B25" s="27" t="s">
        <v>138</v>
      </c>
      <c r="C25" s="27" t="s">
        <v>140</v>
      </c>
      <c r="D25" s="31">
        <v>344000</v>
      </c>
      <c r="E25" s="29">
        <v>1248.204</v>
      </c>
      <c r="F25" s="30">
        <v>1.3221167272837799</v>
      </c>
      <c r="G25" s="30"/>
      <c r="H25" s="30"/>
      <c r="I25" s="29"/>
    </row>
    <row r="26" spans="1:9" x14ac:dyDescent="0.2">
      <c r="A26" s="27" t="s">
        <v>135</v>
      </c>
      <c r="B26" s="27" t="s">
        <v>134</v>
      </c>
      <c r="C26" s="27" t="s">
        <v>90</v>
      </c>
      <c r="D26" s="31">
        <v>106200</v>
      </c>
      <c r="E26" s="29">
        <v>1240.2036000000001</v>
      </c>
      <c r="F26" s="30">
        <v>1.3136425814991499</v>
      </c>
      <c r="G26" s="30"/>
      <c r="H26" s="30"/>
      <c r="I26" s="29"/>
    </row>
    <row r="27" spans="1:9" x14ac:dyDescent="0.2">
      <c r="A27" s="27" t="s">
        <v>127</v>
      </c>
      <c r="B27" s="27" t="s">
        <v>126</v>
      </c>
      <c r="C27" s="27" t="s">
        <v>113</v>
      </c>
      <c r="D27" s="31">
        <v>27600</v>
      </c>
      <c r="E27" s="29">
        <v>1238.4534000000001</v>
      </c>
      <c r="F27" s="30">
        <v>1.3117887429470401</v>
      </c>
      <c r="G27" s="30"/>
      <c r="H27" s="30"/>
      <c r="I27" s="29"/>
    </row>
    <row r="28" spans="1:9" x14ac:dyDescent="0.2">
      <c r="A28" s="27" t="s">
        <v>137</v>
      </c>
      <c r="B28" s="27" t="s">
        <v>136</v>
      </c>
      <c r="C28" s="27" t="s">
        <v>95</v>
      </c>
      <c r="D28" s="31">
        <v>111800</v>
      </c>
      <c r="E28" s="29">
        <v>1204.086</v>
      </c>
      <c r="F28" s="30">
        <v>1.2753862683409301</v>
      </c>
      <c r="G28" s="30"/>
      <c r="H28" s="30"/>
      <c r="I28" s="29"/>
    </row>
    <row r="29" spans="1:9" x14ac:dyDescent="0.2">
      <c r="A29" s="27" t="s">
        <v>151</v>
      </c>
      <c r="B29" s="27" t="s">
        <v>150</v>
      </c>
      <c r="C29" s="27" t="s">
        <v>152</v>
      </c>
      <c r="D29" s="31">
        <v>13400</v>
      </c>
      <c r="E29" s="29">
        <v>1202.5361</v>
      </c>
      <c r="F29" s="30">
        <v>1.27374459060586</v>
      </c>
      <c r="G29" s="30"/>
      <c r="H29" s="30"/>
      <c r="I29" s="29"/>
    </row>
    <row r="30" spans="1:9" x14ac:dyDescent="0.2">
      <c r="A30" s="27" t="s">
        <v>129</v>
      </c>
      <c r="B30" s="27" t="s">
        <v>128</v>
      </c>
      <c r="C30" s="27" t="s">
        <v>130</v>
      </c>
      <c r="D30" s="31">
        <v>358600</v>
      </c>
      <c r="E30" s="29">
        <v>1189.8348000000001</v>
      </c>
      <c r="F30" s="30">
        <v>1.2602911797946099</v>
      </c>
      <c r="G30" s="30"/>
      <c r="H30" s="30"/>
      <c r="I30" s="29"/>
    </row>
    <row r="31" spans="1:9" x14ac:dyDescent="0.2">
      <c r="A31" s="27" t="s">
        <v>145</v>
      </c>
      <c r="B31" s="27" t="s">
        <v>144</v>
      </c>
      <c r="C31" s="27" t="s">
        <v>146</v>
      </c>
      <c r="D31" s="31">
        <v>143000</v>
      </c>
      <c r="E31" s="29">
        <v>1178.6775</v>
      </c>
      <c r="F31" s="30">
        <v>1.24847319734837</v>
      </c>
      <c r="G31" s="30"/>
      <c r="H31" s="30"/>
      <c r="I31" s="29"/>
    </row>
    <row r="32" spans="1:9" x14ac:dyDescent="0.2">
      <c r="A32" s="27" t="s">
        <v>142</v>
      </c>
      <c r="B32" s="27" t="s">
        <v>141</v>
      </c>
      <c r="C32" s="27" t="s">
        <v>143</v>
      </c>
      <c r="D32" s="31">
        <v>42000</v>
      </c>
      <c r="E32" s="29">
        <v>1156.701</v>
      </c>
      <c r="F32" s="30">
        <v>1.22519535313609</v>
      </c>
      <c r="G32" s="30"/>
      <c r="H32" s="30"/>
      <c r="I32" s="29"/>
    </row>
    <row r="33" spans="1:11" x14ac:dyDescent="0.2">
      <c r="A33" s="27" t="s">
        <v>162</v>
      </c>
      <c r="B33" s="27" t="s">
        <v>161</v>
      </c>
      <c r="C33" s="27" t="s">
        <v>163</v>
      </c>
      <c r="D33" s="31">
        <v>45400</v>
      </c>
      <c r="E33" s="29">
        <v>1038.0709999999999</v>
      </c>
      <c r="F33" s="30">
        <v>1.0995406465675499</v>
      </c>
      <c r="G33" s="30"/>
      <c r="H33" s="30"/>
      <c r="I33" s="29"/>
    </row>
    <row r="34" spans="1:11" x14ac:dyDescent="0.2">
      <c r="A34" s="27" t="s">
        <v>160</v>
      </c>
      <c r="B34" s="27" t="s">
        <v>159</v>
      </c>
      <c r="C34" s="27" t="s">
        <v>152</v>
      </c>
      <c r="D34" s="31">
        <v>224100</v>
      </c>
      <c r="E34" s="29">
        <v>984.69539999999995</v>
      </c>
      <c r="F34" s="30">
        <v>1.0430043964122799</v>
      </c>
      <c r="G34" s="30"/>
      <c r="H34" s="30"/>
      <c r="I34" s="29"/>
    </row>
    <row r="35" spans="1:11" x14ac:dyDescent="0.2">
      <c r="A35" s="27" t="s">
        <v>156</v>
      </c>
      <c r="B35" s="27" t="s">
        <v>155</v>
      </c>
      <c r="C35" s="27" t="s">
        <v>149</v>
      </c>
      <c r="D35" s="31">
        <v>1408000</v>
      </c>
      <c r="E35" s="29">
        <v>918.72</v>
      </c>
      <c r="F35" s="30">
        <v>0.97312224579488205</v>
      </c>
      <c r="G35" s="30"/>
      <c r="H35" s="30"/>
      <c r="I35" s="29"/>
    </row>
    <row r="36" spans="1:11" x14ac:dyDescent="0.2">
      <c r="A36" s="27" t="s">
        <v>148</v>
      </c>
      <c r="B36" s="27" t="s">
        <v>147</v>
      </c>
      <c r="C36" s="27" t="s">
        <v>149</v>
      </c>
      <c r="D36" s="31">
        <v>286800</v>
      </c>
      <c r="E36" s="29">
        <v>901.41240000000005</v>
      </c>
      <c r="F36" s="30">
        <v>0.95478977172082302</v>
      </c>
      <c r="G36" s="30"/>
      <c r="H36" s="30"/>
      <c r="I36" s="29"/>
    </row>
    <row r="37" spans="1:11" x14ac:dyDescent="0.2">
      <c r="A37" s="27" t="s">
        <v>173</v>
      </c>
      <c r="B37" s="27" t="s">
        <v>172</v>
      </c>
      <c r="C37" s="27" t="s">
        <v>174</v>
      </c>
      <c r="D37" s="31">
        <v>83600</v>
      </c>
      <c r="E37" s="29">
        <v>699.9828</v>
      </c>
      <c r="F37" s="30">
        <v>0.74143246511863203</v>
      </c>
      <c r="G37" s="30"/>
      <c r="H37" s="30"/>
      <c r="I37" s="29"/>
    </row>
    <row r="38" spans="1:11" x14ac:dyDescent="0.2">
      <c r="A38" s="27" t="s">
        <v>176</v>
      </c>
      <c r="B38" s="27" t="s">
        <v>175</v>
      </c>
      <c r="C38" s="27" t="s">
        <v>133</v>
      </c>
      <c r="D38" s="31">
        <v>242200</v>
      </c>
      <c r="E38" s="29">
        <v>652.72900000000004</v>
      </c>
      <c r="F38" s="30">
        <v>0.691380518956208</v>
      </c>
      <c r="G38" s="30"/>
      <c r="H38" s="30"/>
      <c r="I38" s="29"/>
    </row>
    <row r="39" spans="1:11" x14ac:dyDescent="0.2">
      <c r="A39" s="27" t="s">
        <v>167</v>
      </c>
      <c r="B39" s="27" t="s">
        <v>166</v>
      </c>
      <c r="C39" s="27" t="s">
        <v>168</v>
      </c>
      <c r="D39" s="31">
        <v>41500</v>
      </c>
      <c r="E39" s="29">
        <v>648.37525000000005</v>
      </c>
      <c r="F39" s="30">
        <v>0.68676896050790004</v>
      </c>
      <c r="G39" s="30"/>
      <c r="H39" s="30"/>
      <c r="I39" s="29"/>
    </row>
    <row r="40" spans="1:11" x14ac:dyDescent="0.2">
      <c r="A40" s="27" t="s">
        <v>178</v>
      </c>
      <c r="B40" s="27" t="s">
        <v>177</v>
      </c>
      <c r="C40" s="27" t="s">
        <v>140</v>
      </c>
      <c r="D40" s="31">
        <v>142800</v>
      </c>
      <c r="E40" s="29">
        <v>640.3152</v>
      </c>
      <c r="F40" s="30">
        <v>0.678231632532871</v>
      </c>
      <c r="G40" s="30"/>
      <c r="H40" s="30"/>
      <c r="I40" s="29"/>
    </row>
    <row r="41" spans="1:11" x14ac:dyDescent="0.2">
      <c r="A41" s="27" t="s">
        <v>183</v>
      </c>
      <c r="B41" s="27" t="s">
        <v>182</v>
      </c>
      <c r="C41" s="27" t="s">
        <v>184</v>
      </c>
      <c r="D41" s="31">
        <v>311000</v>
      </c>
      <c r="E41" s="29">
        <v>631.33000000000004</v>
      </c>
      <c r="F41" s="30">
        <v>0.66871437155791003</v>
      </c>
      <c r="G41" s="30"/>
      <c r="H41" s="30"/>
      <c r="I41" s="29"/>
    </row>
    <row r="42" spans="1:11" x14ac:dyDescent="0.2">
      <c r="A42" s="27" t="s">
        <v>170</v>
      </c>
      <c r="B42" s="27" t="s">
        <v>169</v>
      </c>
      <c r="C42" s="27" t="s">
        <v>171</v>
      </c>
      <c r="D42" s="31">
        <v>316600</v>
      </c>
      <c r="E42" s="29">
        <v>597.89909999999998</v>
      </c>
      <c r="F42" s="30">
        <v>0.63330385204495199</v>
      </c>
      <c r="G42" s="30"/>
      <c r="H42" s="30"/>
      <c r="I42" s="29"/>
    </row>
    <row r="43" spans="1:11" x14ac:dyDescent="0.2">
      <c r="A43" s="27" t="s">
        <v>191</v>
      </c>
      <c r="B43" s="27" t="s">
        <v>190</v>
      </c>
      <c r="C43" s="27" t="s">
        <v>174</v>
      </c>
      <c r="D43" s="31">
        <v>46300</v>
      </c>
      <c r="E43" s="29">
        <v>580.64829999999995</v>
      </c>
      <c r="F43" s="30">
        <v>0.61503154139779304</v>
      </c>
      <c r="G43" s="30"/>
      <c r="H43" s="30"/>
      <c r="I43" s="29"/>
    </row>
    <row r="44" spans="1:11" x14ac:dyDescent="0.2">
      <c r="A44" s="27" t="s">
        <v>165</v>
      </c>
      <c r="B44" s="27" t="s">
        <v>164</v>
      </c>
      <c r="C44" s="27" t="s">
        <v>125</v>
      </c>
      <c r="D44" s="31">
        <v>152900</v>
      </c>
      <c r="E44" s="29">
        <v>565.95934999999997</v>
      </c>
      <c r="F44" s="30">
        <v>0.59947278137039695</v>
      </c>
      <c r="G44" s="30"/>
      <c r="H44" s="30"/>
      <c r="I44" s="29"/>
    </row>
    <row r="45" spans="1:11" x14ac:dyDescent="0.2">
      <c r="A45" s="27" t="s">
        <v>188</v>
      </c>
      <c r="B45" s="27" t="s">
        <v>187</v>
      </c>
      <c r="C45" s="27" t="s">
        <v>189</v>
      </c>
      <c r="D45" s="31">
        <v>115700</v>
      </c>
      <c r="E45" s="29">
        <v>523.83175000000006</v>
      </c>
      <c r="F45" s="30">
        <v>0.55485058448565705</v>
      </c>
      <c r="G45" s="30"/>
      <c r="H45" s="30"/>
      <c r="I45" s="29"/>
    </row>
    <row r="46" spans="1:11" x14ac:dyDescent="0.2">
      <c r="A46" s="26" t="s">
        <v>33</v>
      </c>
      <c r="B46" s="26"/>
      <c r="C46" s="26"/>
      <c r="D46" s="32"/>
      <c r="E46" s="33">
        <f>SUM(E7:E45)</f>
        <v>61812.19274999998</v>
      </c>
      <c r="F46" s="34">
        <f>SUM(F7:F45)</f>
        <v>65.472417958013423</v>
      </c>
      <c r="G46" s="34"/>
      <c r="H46" s="34"/>
      <c r="I46" s="33"/>
      <c r="J46" s="18"/>
      <c r="K46" s="18"/>
    </row>
    <row r="47" spans="1:11" x14ac:dyDescent="0.2">
      <c r="A47" s="26"/>
      <c r="B47" s="26"/>
      <c r="C47" s="26"/>
      <c r="D47" s="32"/>
      <c r="E47" s="33"/>
      <c r="F47" s="34"/>
      <c r="G47" s="34"/>
      <c r="H47" s="34"/>
      <c r="I47" s="33"/>
      <c r="J47" s="18"/>
      <c r="K47" s="18"/>
    </row>
    <row r="48" spans="1:11" x14ac:dyDescent="0.2">
      <c r="A48" s="26" t="s">
        <v>860</v>
      </c>
      <c r="B48" s="27"/>
      <c r="C48" s="27"/>
      <c r="D48" s="27"/>
      <c r="E48" s="29"/>
      <c r="F48" s="30"/>
      <c r="G48" s="30"/>
      <c r="H48" s="30"/>
      <c r="I48" s="29"/>
      <c r="J48" s="18"/>
      <c r="K48" s="18"/>
    </row>
    <row r="49" spans="1:11" x14ac:dyDescent="0.2">
      <c r="A49" s="27"/>
      <c r="B49" s="27" t="s">
        <v>861</v>
      </c>
      <c r="C49" s="27"/>
      <c r="D49" s="27"/>
      <c r="E49" s="29"/>
      <c r="F49" s="30"/>
      <c r="G49" s="30">
        <v>-14882.543250000001</v>
      </c>
      <c r="H49" s="29">
        <v>-15.76381695247677</v>
      </c>
      <c r="I49" s="29"/>
      <c r="J49" s="18"/>
      <c r="K49" s="18"/>
    </row>
    <row r="50" spans="1:11" x14ac:dyDescent="0.2">
      <c r="A50" s="27"/>
      <c r="B50" s="27"/>
      <c r="C50" s="27"/>
      <c r="D50" s="27"/>
      <c r="E50" s="29"/>
      <c r="F50" s="30"/>
      <c r="G50" s="34">
        <f>SUM(G49)</f>
        <v>-14882.543250000001</v>
      </c>
      <c r="H50" s="34">
        <f>SUM(H49)</f>
        <v>-15.76381695247677</v>
      </c>
      <c r="I50" s="29"/>
      <c r="J50" s="18"/>
      <c r="K50" s="18"/>
    </row>
    <row r="51" spans="1:11" x14ac:dyDescent="0.2">
      <c r="A51" s="26"/>
      <c r="B51" s="26"/>
      <c r="C51" s="26"/>
      <c r="D51" s="32"/>
      <c r="E51" s="33"/>
      <c r="F51" s="34"/>
      <c r="G51" s="34"/>
      <c r="H51" s="34"/>
      <c r="I51" s="33"/>
      <c r="J51" s="18"/>
      <c r="K51" s="18"/>
    </row>
    <row r="52" spans="1:11" x14ac:dyDescent="0.2">
      <c r="A52" s="27"/>
      <c r="B52" s="27"/>
      <c r="C52" s="27"/>
      <c r="D52" s="28"/>
      <c r="E52" s="29"/>
      <c r="F52" s="30"/>
      <c r="G52" s="30"/>
      <c r="H52" s="30"/>
      <c r="I52" s="29"/>
    </row>
    <row r="53" spans="1:11" x14ac:dyDescent="0.2">
      <c r="A53" s="26" t="s">
        <v>31</v>
      </c>
      <c r="B53" s="27"/>
      <c r="C53" s="27"/>
      <c r="D53" s="28"/>
      <c r="E53" s="29"/>
      <c r="F53" s="30"/>
      <c r="G53" s="30"/>
      <c r="H53" s="30"/>
      <c r="I53" s="29"/>
    </row>
    <row r="54" spans="1:11" x14ac:dyDescent="0.2">
      <c r="A54" s="26" t="s">
        <v>32</v>
      </c>
      <c r="B54" s="27"/>
      <c r="C54" s="27"/>
      <c r="D54" s="28"/>
      <c r="E54" s="29"/>
      <c r="F54" s="30"/>
      <c r="G54" s="30"/>
      <c r="H54" s="30"/>
      <c r="I54" s="29"/>
    </row>
    <row r="55" spans="1:11" x14ac:dyDescent="0.2">
      <c r="A55" s="27" t="s">
        <v>225</v>
      </c>
      <c r="B55" s="27" t="s">
        <v>224</v>
      </c>
      <c r="C55" s="27" t="s">
        <v>82</v>
      </c>
      <c r="D55" s="31">
        <v>150</v>
      </c>
      <c r="E55" s="29">
        <v>1544.4219452</v>
      </c>
      <c r="F55" s="30">
        <v>1.6358752958114799</v>
      </c>
      <c r="G55" s="30"/>
      <c r="H55" s="30"/>
      <c r="I55" s="29">
        <v>7.7</v>
      </c>
    </row>
    <row r="56" spans="1:11" x14ac:dyDescent="0.2">
      <c r="A56" s="27" t="s">
        <v>223</v>
      </c>
      <c r="B56" s="27" t="s">
        <v>222</v>
      </c>
      <c r="C56" s="27" t="s">
        <v>82</v>
      </c>
      <c r="D56" s="31">
        <v>150</v>
      </c>
      <c r="E56" s="29">
        <v>1534.170226</v>
      </c>
      <c r="F56" s="30">
        <v>1.6250165183698599</v>
      </c>
      <c r="G56" s="30"/>
      <c r="H56" s="30"/>
      <c r="I56" s="29">
        <v>7.7149999999999999</v>
      </c>
    </row>
    <row r="57" spans="1:11" x14ac:dyDescent="0.2">
      <c r="A57" s="26" t="s">
        <v>33</v>
      </c>
      <c r="B57" s="26"/>
      <c r="C57" s="26"/>
      <c r="D57" s="32"/>
      <c r="E57" s="33">
        <f>SUM(E54:E56)</f>
        <v>3078.5921711999999</v>
      </c>
      <c r="F57" s="34">
        <f>SUM(F54:F56)</f>
        <v>3.2608918141813401</v>
      </c>
      <c r="G57" s="34"/>
      <c r="H57" s="34"/>
      <c r="I57" s="33"/>
      <c r="J57" s="18"/>
      <c r="K57" s="18"/>
    </row>
    <row r="58" spans="1:11" x14ac:dyDescent="0.2">
      <c r="A58" s="27"/>
      <c r="B58" s="27"/>
      <c r="C58" s="27"/>
      <c r="D58" s="28"/>
      <c r="E58" s="29"/>
      <c r="F58" s="30"/>
      <c r="G58" s="30"/>
      <c r="H58" s="30"/>
      <c r="I58" s="29"/>
    </row>
    <row r="59" spans="1:11" x14ac:dyDescent="0.2">
      <c r="A59" s="26" t="s">
        <v>48</v>
      </c>
      <c r="B59" s="27"/>
      <c r="C59" s="27"/>
      <c r="D59" s="28"/>
      <c r="E59" s="29"/>
      <c r="F59" s="30"/>
      <c r="G59" s="30"/>
      <c r="H59" s="30"/>
      <c r="I59" s="29"/>
    </row>
    <row r="60" spans="1:11" x14ac:dyDescent="0.2">
      <c r="A60" s="26" t="s">
        <v>49</v>
      </c>
      <c r="B60" s="27"/>
      <c r="C60" s="27"/>
      <c r="D60" s="28"/>
      <c r="E60" s="29"/>
      <c r="F60" s="30"/>
      <c r="G60" s="30"/>
      <c r="H60" s="30"/>
      <c r="I60" s="29"/>
    </row>
    <row r="61" spans="1:11" x14ac:dyDescent="0.2">
      <c r="A61" s="27" t="s">
        <v>229</v>
      </c>
      <c r="B61" s="27" t="s">
        <v>228</v>
      </c>
      <c r="C61" s="27" t="s">
        <v>50</v>
      </c>
      <c r="D61" s="31">
        <v>500</v>
      </c>
      <c r="E61" s="29">
        <v>2449</v>
      </c>
      <c r="F61" s="30">
        <v>2.5940181774116899</v>
      </c>
      <c r="G61" s="30"/>
      <c r="H61" s="30"/>
      <c r="I61" s="29">
        <v>6.9100999999999999</v>
      </c>
    </row>
    <row r="62" spans="1:11" x14ac:dyDescent="0.2">
      <c r="A62" s="27" t="s">
        <v>54</v>
      </c>
      <c r="B62" s="27" t="s">
        <v>53</v>
      </c>
      <c r="C62" s="27" t="s">
        <v>51</v>
      </c>
      <c r="D62" s="31">
        <v>500</v>
      </c>
      <c r="E62" s="29">
        <v>2365.0100000000002</v>
      </c>
      <c r="F62" s="30">
        <v>2.5050546875297699</v>
      </c>
      <c r="G62" s="30"/>
      <c r="H62" s="30"/>
      <c r="I62" s="29">
        <v>7.31</v>
      </c>
    </row>
    <row r="63" spans="1:11" x14ac:dyDescent="0.2">
      <c r="A63" s="27" t="s">
        <v>231</v>
      </c>
      <c r="B63" s="27" t="s">
        <v>230</v>
      </c>
      <c r="C63" s="27" t="s">
        <v>50</v>
      </c>
      <c r="D63" s="31">
        <v>500</v>
      </c>
      <c r="E63" s="29">
        <v>2364.7399999999998</v>
      </c>
      <c r="F63" s="30">
        <v>2.5047686994089502</v>
      </c>
      <c r="G63" s="30"/>
      <c r="H63" s="30"/>
      <c r="I63" s="29">
        <v>7.4562999999999997</v>
      </c>
    </row>
    <row r="64" spans="1:11" x14ac:dyDescent="0.2">
      <c r="A64" s="27" t="s">
        <v>233</v>
      </c>
      <c r="B64" s="27" t="s">
        <v>232</v>
      </c>
      <c r="C64" s="27" t="s">
        <v>52</v>
      </c>
      <c r="D64" s="31">
        <v>500</v>
      </c>
      <c r="E64" s="29">
        <v>2362.1750000000002</v>
      </c>
      <c r="F64" s="30">
        <v>2.5020518122611102</v>
      </c>
      <c r="G64" s="30"/>
      <c r="H64" s="30"/>
      <c r="I64" s="29">
        <v>7.4725000000000001</v>
      </c>
    </row>
    <row r="65" spans="1:11" x14ac:dyDescent="0.2">
      <c r="A65" s="26" t="s">
        <v>33</v>
      </c>
      <c r="B65" s="26"/>
      <c r="C65" s="26"/>
      <c r="D65" s="32"/>
      <c r="E65" s="33">
        <f>SUM(E60:E64)</f>
        <v>9540.9249999999993</v>
      </c>
      <c r="F65" s="34">
        <f>SUM(F60:F64)</f>
        <v>10.105893376611521</v>
      </c>
      <c r="G65" s="34"/>
      <c r="H65" s="34"/>
      <c r="I65" s="33"/>
      <c r="J65" s="18"/>
      <c r="K65" s="18"/>
    </row>
    <row r="66" spans="1:11" x14ac:dyDescent="0.2">
      <c r="A66" s="27"/>
      <c r="B66" s="27"/>
      <c r="C66" s="27"/>
      <c r="D66" s="28"/>
      <c r="E66" s="29"/>
      <c r="F66" s="30"/>
      <c r="G66" s="30"/>
      <c r="H66" s="30"/>
      <c r="I66" s="29"/>
    </row>
    <row r="67" spans="1:11" x14ac:dyDescent="0.2">
      <c r="A67" s="26" t="s">
        <v>55</v>
      </c>
      <c r="B67" s="27"/>
      <c r="C67" s="27"/>
      <c r="D67" s="28"/>
      <c r="E67" s="29"/>
      <c r="F67" s="30"/>
      <c r="G67" s="30"/>
      <c r="H67" s="30"/>
      <c r="I67" s="29"/>
    </row>
    <row r="68" spans="1:11" x14ac:dyDescent="0.2">
      <c r="A68" s="27" t="s">
        <v>57</v>
      </c>
      <c r="B68" s="27" t="s">
        <v>56</v>
      </c>
      <c r="C68" s="27" t="s">
        <v>50</v>
      </c>
      <c r="D68" s="31">
        <v>400</v>
      </c>
      <c r="E68" s="29">
        <v>1872.4939999999999</v>
      </c>
      <c r="F68" s="30">
        <v>1.98337422339499</v>
      </c>
      <c r="G68" s="30"/>
      <c r="H68" s="30"/>
      <c r="I68" s="29">
        <v>8.8450000000000006</v>
      </c>
    </row>
    <row r="69" spans="1:11" x14ac:dyDescent="0.2">
      <c r="A69" s="26" t="s">
        <v>33</v>
      </c>
      <c r="B69" s="26"/>
      <c r="C69" s="26"/>
      <c r="D69" s="32"/>
      <c r="E69" s="33">
        <f>SUM(E67:E68)</f>
        <v>1872.4939999999999</v>
      </c>
      <c r="F69" s="34">
        <f>SUM(F67:F68)</f>
        <v>1.98337422339499</v>
      </c>
      <c r="G69" s="34"/>
      <c r="H69" s="34"/>
      <c r="I69" s="33"/>
      <c r="J69" s="18"/>
      <c r="K69" s="18"/>
    </row>
    <row r="70" spans="1:11" x14ac:dyDescent="0.2">
      <c r="A70" s="27"/>
      <c r="B70" s="27"/>
      <c r="C70" s="27"/>
      <c r="D70" s="28"/>
      <c r="E70" s="29"/>
      <c r="F70" s="30"/>
      <c r="G70" s="30"/>
      <c r="H70" s="30"/>
      <c r="I70" s="29"/>
    </row>
    <row r="71" spans="1:11" x14ac:dyDescent="0.2">
      <c r="A71" s="26" t="s">
        <v>58</v>
      </c>
      <c r="B71" s="27"/>
      <c r="C71" s="27"/>
      <c r="D71" s="28"/>
      <c r="E71" s="29"/>
      <c r="F71" s="30"/>
      <c r="G71" s="30"/>
      <c r="H71" s="30"/>
      <c r="I71" s="29"/>
    </row>
    <row r="72" spans="1:11" x14ac:dyDescent="0.2">
      <c r="A72" s="27" t="s">
        <v>77</v>
      </c>
      <c r="B72" s="27" t="s">
        <v>76</v>
      </c>
      <c r="C72" s="27" t="s">
        <v>59</v>
      </c>
      <c r="D72" s="31">
        <v>6750000</v>
      </c>
      <c r="E72" s="29">
        <v>7034.85</v>
      </c>
      <c r="F72" s="30">
        <v>7.4514204881031496</v>
      </c>
      <c r="G72" s="30"/>
      <c r="H72" s="30"/>
      <c r="I72" s="29">
        <v>7.1383000000000001</v>
      </c>
    </row>
    <row r="73" spans="1:11" x14ac:dyDescent="0.2">
      <c r="A73" s="27" t="s">
        <v>69</v>
      </c>
      <c r="B73" s="27" t="s">
        <v>68</v>
      </c>
      <c r="C73" s="27" t="s">
        <v>59</v>
      </c>
      <c r="D73" s="31">
        <v>2500000</v>
      </c>
      <c r="E73" s="29">
        <v>2535.8863888999999</v>
      </c>
      <c r="F73" s="30">
        <v>2.6860495666220801</v>
      </c>
      <c r="G73" s="30"/>
      <c r="H73" s="30"/>
      <c r="I73" s="29">
        <v>7.3895</v>
      </c>
    </row>
    <row r="74" spans="1:11" x14ac:dyDescent="0.2">
      <c r="A74" s="27" t="s">
        <v>71</v>
      </c>
      <c r="B74" s="27" t="s">
        <v>70</v>
      </c>
      <c r="C74" s="27" t="s">
        <v>59</v>
      </c>
      <c r="D74" s="31">
        <v>2000000</v>
      </c>
      <c r="E74" s="29">
        <v>2036.346</v>
      </c>
      <c r="F74" s="30">
        <v>2.1569287625559701</v>
      </c>
      <c r="G74" s="30"/>
      <c r="H74" s="30"/>
      <c r="I74" s="29">
        <v>7.2836999999999996</v>
      </c>
    </row>
    <row r="75" spans="1:11" x14ac:dyDescent="0.2">
      <c r="A75" s="26" t="s">
        <v>33</v>
      </c>
      <c r="B75" s="26"/>
      <c r="C75" s="26"/>
      <c r="D75" s="32"/>
      <c r="E75" s="33">
        <f>SUM(E72:E74)</f>
        <v>11607.0823889</v>
      </c>
      <c r="F75" s="34">
        <f>SUM(F72:F74)</f>
        <v>12.294398817281198</v>
      </c>
      <c r="G75" s="34"/>
      <c r="H75" s="34"/>
      <c r="I75" s="33"/>
      <c r="J75" s="18"/>
      <c r="K75" s="18"/>
    </row>
    <row r="76" spans="1:11" x14ac:dyDescent="0.2">
      <c r="A76" s="27"/>
      <c r="B76" s="27"/>
      <c r="C76" s="27"/>
      <c r="D76" s="28"/>
      <c r="E76" s="29"/>
      <c r="F76" s="30"/>
      <c r="G76" s="30"/>
      <c r="H76" s="30"/>
      <c r="I76" s="29"/>
    </row>
    <row r="77" spans="1:11" x14ac:dyDescent="0.2">
      <c r="A77" s="26" t="s">
        <v>35</v>
      </c>
      <c r="B77" s="26"/>
      <c r="C77" s="26"/>
      <c r="D77" s="32"/>
      <c r="E77" s="33">
        <f>E46+E57+E65+E69+E75</f>
        <v>87911.286310099982</v>
      </c>
      <c r="F77" s="34">
        <f>F46+F57+F65+F69+F75</f>
        <v>93.116976189482472</v>
      </c>
      <c r="G77" s="34"/>
      <c r="H77" s="34"/>
      <c r="I77" s="33"/>
      <c r="J77" s="18"/>
      <c r="K77" s="18"/>
    </row>
    <row r="78" spans="1:11" x14ac:dyDescent="0.2">
      <c r="A78" s="26"/>
      <c r="B78" s="26"/>
      <c r="C78" s="26"/>
      <c r="D78" s="32"/>
      <c r="E78" s="33"/>
      <c r="F78" s="34"/>
      <c r="G78" s="34"/>
      <c r="H78" s="34"/>
      <c r="I78" s="33"/>
      <c r="J78" s="18"/>
      <c r="K78" s="18"/>
    </row>
    <row r="79" spans="1:11" x14ac:dyDescent="0.2">
      <c r="A79" s="26" t="s">
        <v>214</v>
      </c>
      <c r="B79" s="26"/>
      <c r="C79" s="26"/>
      <c r="D79" s="32"/>
      <c r="E79" s="80">
        <v>2229.9003499999999</v>
      </c>
      <c r="F79" s="80">
        <f>E79/E83*100</f>
        <v>2.3619444841636117</v>
      </c>
      <c r="G79" s="80"/>
      <c r="H79" s="80"/>
      <c r="I79" s="33"/>
      <c r="J79" s="18"/>
      <c r="K79" s="18"/>
    </row>
    <row r="80" spans="1:11" x14ac:dyDescent="0.2">
      <c r="A80" s="26"/>
      <c r="B80" s="26"/>
      <c r="C80" s="26"/>
      <c r="D80" s="32"/>
      <c r="E80" s="33"/>
      <c r="F80" s="34"/>
      <c r="G80" s="34"/>
      <c r="H80" s="34"/>
      <c r="I80" s="33"/>
      <c r="J80" s="18"/>
      <c r="K80" s="18"/>
    </row>
    <row r="81" spans="1:11" x14ac:dyDescent="0.2">
      <c r="A81" s="26" t="s">
        <v>37</v>
      </c>
      <c r="B81" s="26"/>
      <c r="C81" s="26"/>
      <c r="D81" s="32"/>
      <c r="E81" s="33">
        <f>E83-(E46+E57+E65+E69+E75+E79)</f>
        <v>4268.3290991000249</v>
      </c>
      <c r="F81" s="34">
        <f>F83-(F46+F57+F65+F69+F75+F79)</f>
        <v>4.5210793263539131</v>
      </c>
      <c r="G81" s="34"/>
      <c r="H81" s="34"/>
      <c r="I81" s="33"/>
      <c r="J81" s="18"/>
      <c r="K81" s="18"/>
    </row>
    <row r="82" spans="1:11" x14ac:dyDescent="0.2">
      <c r="A82" s="27"/>
      <c r="B82" s="27"/>
      <c r="C82" s="27"/>
      <c r="D82" s="28"/>
      <c r="E82" s="29"/>
      <c r="F82" s="30"/>
      <c r="G82" s="30"/>
      <c r="H82" s="30"/>
      <c r="I82" s="29"/>
    </row>
    <row r="83" spans="1:11" x14ac:dyDescent="0.2">
      <c r="A83" s="35" t="s">
        <v>36</v>
      </c>
      <c r="B83" s="35"/>
      <c r="C83" s="35"/>
      <c r="D83" s="36"/>
      <c r="E83" s="37">
        <v>94409.515759200003</v>
      </c>
      <c r="F83" s="38">
        <v>100</v>
      </c>
      <c r="G83" s="38"/>
      <c r="H83" s="38"/>
      <c r="I83" s="37"/>
      <c r="J83" s="18"/>
      <c r="K83" s="18"/>
    </row>
    <row r="85" spans="1:11" x14ac:dyDescent="0.2">
      <c r="A85" s="18" t="s">
        <v>60</v>
      </c>
    </row>
    <row r="86" spans="1:11" x14ac:dyDescent="0.2">
      <c r="A86" s="18" t="s">
        <v>38</v>
      </c>
    </row>
    <row r="88" spans="1:11" x14ac:dyDescent="0.2">
      <c r="A88" s="18" t="s">
        <v>39</v>
      </c>
    </row>
    <row r="89" spans="1:11" x14ac:dyDescent="0.2">
      <c r="A89" s="18" t="s">
        <v>40</v>
      </c>
    </row>
    <row r="90" spans="1:11" x14ac:dyDescent="0.2">
      <c r="A90" s="18" t="s">
        <v>41</v>
      </c>
      <c r="B90" s="18"/>
      <c r="C90" s="39" t="s">
        <v>845</v>
      </c>
      <c r="D90" s="19" t="s">
        <v>42</v>
      </c>
    </row>
    <row r="91" spans="1:11" x14ac:dyDescent="0.2">
      <c r="A91" s="9" t="s">
        <v>78</v>
      </c>
      <c r="C91" s="54" t="s">
        <v>844</v>
      </c>
      <c r="D91" s="40">
        <v>10.3553</v>
      </c>
    </row>
    <row r="92" spans="1:11" x14ac:dyDescent="0.2">
      <c r="A92" s="9" t="s">
        <v>80</v>
      </c>
      <c r="C92" s="54" t="s">
        <v>844</v>
      </c>
      <c r="D92" s="40">
        <v>10.3553</v>
      </c>
    </row>
    <row r="93" spans="1:11" x14ac:dyDescent="0.2">
      <c r="A93" s="9" t="s">
        <v>79</v>
      </c>
      <c r="C93" s="54" t="s">
        <v>844</v>
      </c>
      <c r="D93" s="40">
        <v>10.3977</v>
      </c>
    </row>
    <row r="94" spans="1:11" x14ac:dyDescent="0.2">
      <c r="A94" s="9" t="s">
        <v>81</v>
      </c>
      <c r="C94" s="54" t="s">
        <v>844</v>
      </c>
      <c r="D94" s="40">
        <v>10.3977</v>
      </c>
    </row>
    <row r="96" spans="1:11" x14ac:dyDescent="0.2">
      <c r="A96" s="9" t="s">
        <v>44</v>
      </c>
    </row>
    <row r="98" spans="1:11" x14ac:dyDescent="0.2">
      <c r="A98" s="9" t="s">
        <v>846</v>
      </c>
    </row>
    <row r="100" spans="1:11" x14ac:dyDescent="0.2">
      <c r="A100" s="18" t="s">
        <v>45</v>
      </c>
      <c r="D100" s="41" t="s">
        <v>46</v>
      </c>
    </row>
    <row r="101" spans="1:11" x14ac:dyDescent="0.2">
      <c r="A101" s="18"/>
      <c r="D101" s="41"/>
    </row>
    <row r="102" spans="1:11" x14ac:dyDescent="0.2">
      <c r="A102" s="47" t="s">
        <v>839</v>
      </c>
      <c r="D102" s="60" t="s">
        <v>862</v>
      </c>
    </row>
    <row r="103" spans="1:11" x14ac:dyDescent="0.2">
      <c r="D103" s="9"/>
    </row>
    <row r="104" spans="1:11" x14ac:dyDescent="0.2">
      <c r="A104" s="18" t="s">
        <v>838</v>
      </c>
      <c r="D104" s="42">
        <f>-H49</f>
        <v>15.76381695247677</v>
      </c>
    </row>
    <row r="106" spans="1:11" x14ac:dyDescent="0.2">
      <c r="A106" s="18" t="s">
        <v>841</v>
      </c>
      <c r="D106" s="45">
        <v>0.50468433908155197</v>
      </c>
    </row>
    <row r="108" spans="1:11" x14ac:dyDescent="0.2">
      <c r="A108" s="18" t="s">
        <v>842</v>
      </c>
      <c r="D108" s="42">
        <v>3.2592036133181002</v>
      </c>
      <c r="E108" s="13" t="s">
        <v>47</v>
      </c>
    </row>
    <row r="110" spans="1:11" x14ac:dyDescent="0.2">
      <c r="A110" s="18" t="s">
        <v>843</v>
      </c>
      <c r="D110" s="41" t="s">
        <v>46</v>
      </c>
    </row>
    <row r="112" spans="1:11" x14ac:dyDescent="0.2">
      <c r="A112" s="18" t="s">
        <v>806</v>
      </c>
      <c r="D112" s="9"/>
      <c r="F112" s="50"/>
      <c r="G112" s="50"/>
      <c r="H112" s="50"/>
      <c r="I112" s="50"/>
      <c r="J112" s="50"/>
      <c r="K112" s="50"/>
    </row>
    <row r="113" spans="1:11" x14ac:dyDescent="0.2">
      <c r="D113" s="9"/>
      <c r="F113" s="50"/>
      <c r="G113" s="50"/>
      <c r="H113" s="50"/>
      <c r="I113" s="50"/>
      <c r="J113" s="50"/>
      <c r="K113" s="50"/>
    </row>
    <row r="114" spans="1:11" x14ac:dyDescent="0.2">
      <c r="A114" s="47" t="s">
        <v>808</v>
      </c>
      <c r="D114" s="9"/>
      <c r="F114" s="50"/>
      <c r="G114" s="50"/>
      <c r="H114" s="50"/>
      <c r="I114" s="50"/>
      <c r="J114" s="50"/>
      <c r="K114" s="50"/>
    </row>
    <row r="115" spans="1:11" x14ac:dyDescent="0.2">
      <c r="D115" s="9"/>
      <c r="F115" s="50"/>
      <c r="G115" s="50"/>
      <c r="H115" s="50"/>
      <c r="I115" s="50"/>
      <c r="J115" s="50"/>
      <c r="K115" s="50"/>
    </row>
    <row r="116" spans="1:11" x14ac:dyDescent="0.2">
      <c r="D116" s="9"/>
      <c r="F116" s="50"/>
      <c r="G116" s="50"/>
      <c r="H116" s="50"/>
      <c r="I116" s="50"/>
      <c r="J116" s="50"/>
      <c r="K116" s="50"/>
    </row>
    <row r="117" spans="1:11" x14ac:dyDescent="0.2">
      <c r="D117" s="9"/>
      <c r="F117" s="50"/>
      <c r="G117" s="50"/>
      <c r="H117" s="50"/>
      <c r="I117" s="50"/>
      <c r="J117" s="50"/>
      <c r="K117" s="50"/>
    </row>
    <row r="118" spans="1:11" x14ac:dyDescent="0.2">
      <c r="D118" s="9"/>
      <c r="F118" s="50"/>
      <c r="G118" s="50"/>
      <c r="H118" s="50"/>
      <c r="I118" s="50"/>
      <c r="J118" s="50"/>
      <c r="K118" s="50"/>
    </row>
    <row r="119" spans="1:11" x14ac:dyDescent="0.2">
      <c r="D119" s="9"/>
      <c r="F119" s="50"/>
      <c r="G119" s="50"/>
      <c r="H119" s="50"/>
      <c r="I119" s="50"/>
      <c r="J119" s="50"/>
      <c r="K119" s="50"/>
    </row>
    <row r="120" spans="1:11" x14ac:dyDescent="0.2">
      <c r="D120" s="9"/>
      <c r="F120" s="50"/>
      <c r="G120" s="50"/>
      <c r="H120" s="50"/>
      <c r="I120" s="50"/>
      <c r="J120" s="50"/>
      <c r="K120" s="50"/>
    </row>
    <row r="121" spans="1:11" x14ac:dyDescent="0.2">
      <c r="D121" s="9"/>
      <c r="F121" s="50"/>
      <c r="G121" s="50"/>
      <c r="H121" s="50"/>
      <c r="I121" s="50"/>
      <c r="J121" s="50"/>
      <c r="K121" s="50"/>
    </row>
    <row r="122" spans="1:11" x14ac:dyDescent="0.2">
      <c r="D122" s="9"/>
      <c r="F122" s="50"/>
      <c r="G122" s="50"/>
      <c r="H122" s="50"/>
      <c r="I122" s="50"/>
      <c r="J122" s="50"/>
      <c r="K122" s="50"/>
    </row>
    <row r="123" spans="1:11" x14ac:dyDescent="0.2">
      <c r="D123" s="9"/>
      <c r="F123" s="50"/>
      <c r="G123" s="50"/>
      <c r="H123" s="50"/>
      <c r="I123" s="50"/>
      <c r="J123" s="50"/>
      <c r="K123" s="50"/>
    </row>
    <row r="124" spans="1:11" x14ac:dyDescent="0.2">
      <c r="D124" s="9"/>
      <c r="F124" s="50"/>
      <c r="G124" s="50"/>
      <c r="H124" s="50"/>
      <c r="I124" s="50"/>
      <c r="J124" s="50"/>
      <c r="K124" s="50"/>
    </row>
    <row r="125" spans="1:11" x14ac:dyDescent="0.2">
      <c r="D125" s="9"/>
      <c r="F125" s="50"/>
      <c r="G125" s="50"/>
      <c r="H125" s="50"/>
      <c r="I125" s="50"/>
      <c r="J125" s="50"/>
      <c r="K125" s="50"/>
    </row>
    <row r="126" spans="1:11" x14ac:dyDescent="0.2">
      <c r="D126" s="9"/>
      <c r="F126" s="50"/>
      <c r="G126" s="50"/>
      <c r="H126" s="50"/>
      <c r="I126" s="50"/>
      <c r="J126" s="50"/>
      <c r="K126" s="50"/>
    </row>
    <row r="127" spans="1:11" x14ac:dyDescent="0.2">
      <c r="D127" s="9"/>
      <c r="F127" s="50"/>
      <c r="G127" s="50"/>
      <c r="H127" s="50"/>
      <c r="I127" s="50"/>
      <c r="J127" s="50"/>
      <c r="K127" s="50"/>
    </row>
    <row r="128" spans="1:11" x14ac:dyDescent="0.2">
      <c r="D128" s="9"/>
      <c r="F128" s="50"/>
      <c r="G128" s="50"/>
      <c r="H128" s="50"/>
      <c r="I128" s="50"/>
      <c r="J128" s="50"/>
      <c r="K128" s="50"/>
    </row>
    <row r="129" spans="1:11" x14ac:dyDescent="0.2">
      <c r="D129" s="9"/>
      <c r="F129" s="50"/>
      <c r="G129" s="50"/>
      <c r="H129" s="50"/>
      <c r="I129" s="50"/>
      <c r="J129" s="50"/>
      <c r="K129" s="50"/>
    </row>
    <row r="130" spans="1:11" x14ac:dyDescent="0.2">
      <c r="A130" s="47" t="s">
        <v>811</v>
      </c>
      <c r="D130" s="9"/>
      <c r="F130" s="50"/>
      <c r="G130" s="50"/>
      <c r="H130" s="50"/>
      <c r="I130" s="50"/>
      <c r="J130" s="50"/>
      <c r="K130" s="50"/>
    </row>
    <row r="131" spans="1:11" x14ac:dyDescent="0.2">
      <c r="D131" s="9"/>
      <c r="F131" s="50"/>
      <c r="G131" s="50"/>
      <c r="H131" s="50"/>
      <c r="I131" s="50"/>
      <c r="J131" s="50"/>
      <c r="K131" s="50"/>
    </row>
    <row r="132" spans="1:11" x14ac:dyDescent="0.2">
      <c r="A132" s="47" t="s">
        <v>809</v>
      </c>
      <c r="D132" s="9"/>
      <c r="F132" s="50"/>
      <c r="G132" s="50"/>
      <c r="H132" s="50"/>
      <c r="I132" s="50"/>
      <c r="J132" s="50"/>
      <c r="K132" s="50"/>
    </row>
    <row r="133" spans="1:11" x14ac:dyDescent="0.2">
      <c r="D133" s="9"/>
      <c r="F133" s="50"/>
      <c r="G133" s="50"/>
      <c r="H133" s="50"/>
      <c r="I133" s="50"/>
      <c r="J133" s="50"/>
      <c r="K133" s="50"/>
    </row>
    <row r="134" spans="1:11" x14ac:dyDescent="0.2">
      <c r="D134" s="9"/>
      <c r="F134" s="50"/>
      <c r="G134" s="50"/>
      <c r="H134" s="50"/>
      <c r="I134" s="50"/>
      <c r="J134" s="50"/>
      <c r="K134" s="50"/>
    </row>
    <row r="135" spans="1:11" x14ac:dyDescent="0.2">
      <c r="D135" s="9"/>
      <c r="F135" s="50"/>
      <c r="G135" s="50"/>
      <c r="H135" s="50"/>
      <c r="I135" s="50"/>
      <c r="J135" s="50"/>
      <c r="K135" s="50"/>
    </row>
    <row r="136" spans="1:11" x14ac:dyDescent="0.2">
      <c r="D136" s="9"/>
      <c r="F136" s="50"/>
      <c r="G136" s="50"/>
      <c r="H136" s="50"/>
      <c r="I136" s="50"/>
      <c r="J136" s="50"/>
      <c r="K136" s="50"/>
    </row>
    <row r="137" spans="1:11" x14ac:dyDescent="0.2">
      <c r="D137" s="9"/>
      <c r="F137" s="50"/>
      <c r="G137" s="50"/>
      <c r="H137" s="50"/>
      <c r="I137" s="50"/>
      <c r="J137" s="50"/>
      <c r="K137" s="50"/>
    </row>
    <row r="138" spans="1:11" x14ac:dyDescent="0.2">
      <c r="D138" s="9"/>
      <c r="F138" s="50"/>
      <c r="G138" s="50"/>
      <c r="H138" s="50"/>
      <c r="I138" s="50"/>
      <c r="J138" s="50"/>
      <c r="K138" s="50"/>
    </row>
    <row r="139" spans="1:11" x14ac:dyDescent="0.2">
      <c r="D139" s="9"/>
      <c r="F139" s="50"/>
      <c r="G139" s="50"/>
      <c r="H139" s="50"/>
      <c r="I139" s="50"/>
      <c r="J139" s="50"/>
      <c r="K139" s="50"/>
    </row>
    <row r="140" spans="1:11" x14ac:dyDescent="0.2">
      <c r="D140" s="9"/>
      <c r="F140" s="50"/>
      <c r="G140" s="50"/>
      <c r="H140" s="50"/>
      <c r="I140" s="50"/>
      <c r="J140" s="50"/>
      <c r="K140" s="50"/>
    </row>
    <row r="141" spans="1:11" x14ac:dyDescent="0.2">
      <c r="D141" s="9"/>
      <c r="F141" s="50"/>
      <c r="G141" s="50"/>
      <c r="H141" s="50"/>
      <c r="I141" s="50"/>
      <c r="J141" s="50"/>
      <c r="K141" s="50"/>
    </row>
    <row r="142" spans="1:11" x14ac:dyDescent="0.2">
      <c r="D142" s="9"/>
      <c r="F142" s="50"/>
      <c r="G142" s="50"/>
      <c r="H142" s="50"/>
      <c r="I142" s="50"/>
      <c r="J142" s="50"/>
      <c r="K142" s="50"/>
    </row>
    <row r="143" spans="1:11" x14ac:dyDescent="0.2">
      <c r="D143" s="9"/>
      <c r="F143" s="50"/>
      <c r="G143" s="50"/>
      <c r="H143" s="50"/>
      <c r="I143" s="50"/>
      <c r="J143" s="50"/>
      <c r="K143" s="50"/>
    </row>
    <row r="144" spans="1:11" x14ac:dyDescent="0.2">
      <c r="D144" s="9"/>
      <c r="F144" s="50"/>
      <c r="G144" s="50"/>
      <c r="H144" s="50"/>
      <c r="I144" s="50"/>
      <c r="J144" s="50"/>
      <c r="K144" s="50"/>
    </row>
    <row r="145" spans="4:11" x14ac:dyDescent="0.2">
      <c r="D145" s="9"/>
      <c r="F145" s="50"/>
      <c r="G145" s="50"/>
      <c r="H145" s="50"/>
      <c r="I145" s="50"/>
      <c r="J145" s="50"/>
      <c r="K145" s="50"/>
    </row>
    <row r="146" spans="4:11" x14ac:dyDescent="0.2">
      <c r="D146" s="9"/>
      <c r="F146" s="50"/>
      <c r="G146" s="50"/>
      <c r="H146" s="50"/>
      <c r="I146" s="50"/>
      <c r="J146" s="50"/>
      <c r="K146" s="50"/>
    </row>
    <row r="147" spans="4:11" x14ac:dyDescent="0.2">
      <c r="D147" s="9"/>
      <c r="F147" s="50"/>
      <c r="G147" s="50"/>
      <c r="H147" s="50"/>
      <c r="I147" s="50"/>
      <c r="J147" s="50"/>
      <c r="K147" s="50"/>
    </row>
    <row r="148" spans="4:11" x14ac:dyDescent="0.2">
      <c r="D148" s="9"/>
      <c r="F148" s="50"/>
      <c r="G148" s="50"/>
      <c r="H148" s="50"/>
      <c r="I148" s="50"/>
      <c r="J148" s="50"/>
      <c r="K148" s="50"/>
    </row>
    <row r="149" spans="4:11" x14ac:dyDescent="0.2">
      <c r="D149" s="9"/>
      <c r="F149" s="50"/>
      <c r="G149" s="50"/>
      <c r="H149" s="50"/>
      <c r="I149" s="50"/>
      <c r="J149" s="50"/>
      <c r="K149" s="50"/>
    </row>
    <row r="150" spans="4:11" x14ac:dyDescent="0.2">
      <c r="D150" s="9"/>
      <c r="F150" s="50"/>
      <c r="G150" s="50"/>
      <c r="H150" s="50"/>
      <c r="I150" s="50"/>
      <c r="J150" s="50"/>
      <c r="K150" s="50"/>
    </row>
    <row r="151" spans="4:11" x14ac:dyDescent="0.2">
      <c r="D151" s="9"/>
      <c r="F151" s="50"/>
      <c r="G151" s="50"/>
      <c r="H151" s="50"/>
      <c r="I151" s="50"/>
      <c r="J151" s="50"/>
      <c r="K151" s="50"/>
    </row>
    <row r="152" spans="4:11" x14ac:dyDescent="0.2">
      <c r="D152" s="9"/>
      <c r="F152" s="50"/>
      <c r="G152" s="50"/>
      <c r="H152" s="50"/>
      <c r="I152" s="50"/>
      <c r="J152" s="50"/>
      <c r="K152" s="50"/>
    </row>
    <row r="153" spans="4:11" x14ac:dyDescent="0.2">
      <c r="D153" s="9"/>
      <c r="F153" s="50"/>
      <c r="G153" s="50"/>
      <c r="H153" s="50"/>
      <c r="I153" s="50"/>
      <c r="J153" s="50"/>
      <c r="K153" s="50"/>
    </row>
    <row r="154" spans="4:11" x14ac:dyDescent="0.2">
      <c r="D154" s="9"/>
      <c r="F154" s="50"/>
      <c r="G154" s="50"/>
      <c r="H154" s="50"/>
      <c r="I154" s="50"/>
      <c r="J154" s="50"/>
      <c r="K154" s="50"/>
    </row>
    <row r="155" spans="4:11" x14ac:dyDescent="0.2">
      <c r="D155" s="9"/>
      <c r="F155" s="50"/>
      <c r="G155" s="50"/>
      <c r="H155" s="50"/>
      <c r="I155" s="50"/>
      <c r="J155" s="50"/>
      <c r="K155" s="50"/>
    </row>
    <row r="156" spans="4:11" x14ac:dyDescent="0.2">
      <c r="D156" s="9"/>
      <c r="F156" s="50"/>
      <c r="G156" s="50"/>
      <c r="H156" s="50"/>
      <c r="I156" s="50"/>
      <c r="J156" s="50"/>
      <c r="K156" s="50"/>
    </row>
    <row r="157" spans="4:11" x14ac:dyDescent="0.2">
      <c r="D157" s="9"/>
      <c r="F157" s="50"/>
      <c r="G157" s="50"/>
      <c r="H157" s="50"/>
      <c r="I157" s="50"/>
      <c r="J157" s="50"/>
      <c r="K157" s="50"/>
    </row>
    <row r="158" spans="4:11" x14ac:dyDescent="0.2">
      <c r="D158" s="9"/>
      <c r="F158" s="50"/>
      <c r="G158" s="50"/>
      <c r="H158" s="50"/>
      <c r="I158" s="50"/>
      <c r="J158" s="50"/>
      <c r="K158" s="50"/>
    </row>
    <row r="159" spans="4:11" x14ac:dyDescent="0.2">
      <c r="D159" s="9"/>
      <c r="F159" s="50"/>
      <c r="G159" s="50"/>
      <c r="H159" s="50"/>
      <c r="I159" s="50"/>
      <c r="J159" s="50"/>
      <c r="K159" s="50"/>
    </row>
    <row r="160" spans="4:11" x14ac:dyDescent="0.2">
      <c r="D160" s="9"/>
      <c r="F160" s="50"/>
      <c r="G160" s="50"/>
      <c r="H160" s="50"/>
      <c r="I160" s="50"/>
      <c r="J160" s="50"/>
      <c r="K160" s="50"/>
    </row>
    <row r="161" spans="4:11" x14ac:dyDescent="0.2">
      <c r="D161" s="9"/>
      <c r="F161" s="50"/>
      <c r="G161" s="50"/>
      <c r="H161" s="50"/>
      <c r="I161" s="50"/>
      <c r="J161" s="50"/>
      <c r="K161" s="50"/>
    </row>
    <row r="162" spans="4:11" x14ac:dyDescent="0.2">
      <c r="D162" s="9"/>
      <c r="F162" s="50"/>
      <c r="G162" s="50"/>
      <c r="H162" s="50"/>
      <c r="I162" s="50"/>
      <c r="J162" s="50"/>
      <c r="K162" s="50"/>
    </row>
    <row r="163" spans="4:11" x14ac:dyDescent="0.2">
      <c r="D163" s="9"/>
      <c r="F163" s="50"/>
      <c r="G163" s="50"/>
      <c r="H163" s="50"/>
      <c r="I163" s="50"/>
      <c r="J163" s="50"/>
      <c r="K163" s="50"/>
    </row>
    <row r="164" spans="4:11" x14ac:dyDescent="0.2">
      <c r="D164" s="9"/>
      <c r="F164" s="50"/>
      <c r="G164" s="50"/>
      <c r="H164" s="50"/>
      <c r="I164" s="50"/>
      <c r="J164" s="50"/>
      <c r="K164" s="50"/>
    </row>
    <row r="165" spans="4:11" x14ac:dyDescent="0.2">
      <c r="D165" s="9"/>
      <c r="F165" s="50"/>
      <c r="G165" s="50"/>
      <c r="H165" s="50"/>
      <c r="I165" s="50"/>
      <c r="J165" s="50"/>
      <c r="K165" s="50"/>
    </row>
    <row r="166" spans="4:11" x14ac:dyDescent="0.2">
      <c r="D166" s="9"/>
      <c r="F166" s="50"/>
      <c r="G166" s="50"/>
      <c r="H166" s="50"/>
      <c r="I166" s="50"/>
      <c r="J166" s="50"/>
      <c r="K166" s="50"/>
    </row>
    <row r="167" spans="4:11" x14ac:dyDescent="0.2">
      <c r="D167" s="9"/>
      <c r="F167" s="50"/>
      <c r="G167" s="50"/>
      <c r="H167" s="50"/>
      <c r="I167" s="50"/>
      <c r="J167" s="50"/>
      <c r="K167" s="50"/>
    </row>
    <row r="168" spans="4:11" x14ac:dyDescent="0.2">
      <c r="D168" s="9"/>
      <c r="F168" s="50"/>
      <c r="G168" s="50"/>
      <c r="H168" s="50"/>
      <c r="I168" s="50"/>
      <c r="J168" s="50"/>
      <c r="K168" s="50"/>
    </row>
    <row r="169" spans="4:11" x14ac:dyDescent="0.2">
      <c r="D169" s="9"/>
      <c r="F169" s="50"/>
      <c r="G169" s="50"/>
      <c r="H169" s="50"/>
      <c r="I169" s="50"/>
      <c r="J169" s="50"/>
      <c r="K169" s="50"/>
    </row>
    <row r="170" spans="4:11" x14ac:dyDescent="0.2">
      <c r="D170" s="9"/>
      <c r="F170" s="50"/>
      <c r="G170" s="50"/>
      <c r="H170" s="50"/>
      <c r="I170" s="50"/>
      <c r="J170" s="50"/>
      <c r="K170" s="50"/>
    </row>
    <row r="171" spans="4:11" x14ac:dyDescent="0.2">
      <c r="D171" s="9"/>
      <c r="F171" s="50"/>
      <c r="G171" s="50"/>
      <c r="H171" s="50"/>
      <c r="I171" s="50"/>
      <c r="J171" s="50"/>
      <c r="K171" s="50"/>
    </row>
    <row r="172" spans="4:11" x14ac:dyDescent="0.2">
      <c r="D172" s="9"/>
      <c r="F172" s="50"/>
      <c r="G172" s="50"/>
      <c r="H172" s="50"/>
      <c r="I172" s="50"/>
      <c r="J172" s="50"/>
      <c r="K172" s="50"/>
    </row>
    <row r="173" spans="4:11" x14ac:dyDescent="0.2">
      <c r="D173" s="9"/>
      <c r="F173" s="50"/>
      <c r="G173" s="50"/>
      <c r="H173" s="50"/>
      <c r="I173" s="50"/>
      <c r="J173" s="50"/>
      <c r="K173" s="50"/>
    </row>
    <row r="174" spans="4:11" x14ac:dyDescent="0.2">
      <c r="D174" s="9"/>
      <c r="F174" s="50"/>
      <c r="G174" s="50"/>
      <c r="H174" s="50"/>
      <c r="I174" s="50"/>
      <c r="J174" s="50"/>
      <c r="K174" s="50"/>
    </row>
    <row r="175" spans="4:11" x14ac:dyDescent="0.2">
      <c r="D175" s="9"/>
      <c r="F175" s="50"/>
      <c r="G175" s="50"/>
      <c r="H175" s="50"/>
      <c r="I175" s="50"/>
      <c r="J175" s="50"/>
      <c r="K175" s="50"/>
    </row>
    <row r="176" spans="4:11" x14ac:dyDescent="0.2">
      <c r="D176" s="9"/>
      <c r="F176" s="50"/>
      <c r="G176" s="50"/>
      <c r="H176" s="50"/>
      <c r="I176" s="50"/>
      <c r="J176" s="50"/>
      <c r="K176" s="50"/>
    </row>
    <row r="177" spans="4:11" x14ac:dyDescent="0.2">
      <c r="D177" s="9"/>
      <c r="F177" s="50"/>
      <c r="G177" s="50"/>
      <c r="H177" s="50"/>
      <c r="I177" s="50"/>
      <c r="J177" s="50"/>
      <c r="K177" s="50"/>
    </row>
    <row r="178" spans="4:11" x14ac:dyDescent="0.2">
      <c r="D178" s="9"/>
      <c r="F178" s="50"/>
      <c r="G178" s="50"/>
      <c r="H178" s="50"/>
      <c r="I178" s="50"/>
      <c r="J178" s="50"/>
      <c r="K178" s="50"/>
    </row>
    <row r="179" spans="4:11" x14ac:dyDescent="0.2">
      <c r="D179" s="9"/>
      <c r="F179" s="50"/>
      <c r="G179" s="50"/>
      <c r="H179" s="50"/>
      <c r="I179" s="50"/>
      <c r="J179" s="50"/>
      <c r="K179" s="50"/>
    </row>
    <row r="180" spans="4:11" x14ac:dyDescent="0.2">
      <c r="D180" s="9"/>
      <c r="F180" s="50"/>
      <c r="G180" s="50"/>
      <c r="H180" s="50"/>
      <c r="I180" s="50"/>
      <c r="J180" s="50"/>
      <c r="K180" s="50"/>
    </row>
    <row r="181" spans="4:11" x14ac:dyDescent="0.2">
      <c r="D181" s="9"/>
      <c r="F181" s="50"/>
      <c r="G181" s="50"/>
      <c r="H181" s="50"/>
      <c r="I181" s="50"/>
      <c r="J181" s="50"/>
      <c r="K181" s="50"/>
    </row>
    <row r="182" spans="4:11" x14ac:dyDescent="0.2">
      <c r="D182" s="9"/>
      <c r="F182" s="50"/>
      <c r="G182" s="50"/>
      <c r="H182" s="50"/>
      <c r="I182" s="50"/>
      <c r="J182" s="50"/>
      <c r="K182" s="50"/>
    </row>
    <row r="183" spans="4:11" x14ac:dyDescent="0.2">
      <c r="D183" s="9"/>
      <c r="F183" s="50"/>
      <c r="G183" s="50"/>
      <c r="H183" s="50"/>
      <c r="I183" s="50"/>
      <c r="J183" s="50"/>
      <c r="K183" s="50"/>
    </row>
    <row r="184" spans="4:11" x14ac:dyDescent="0.2">
      <c r="D184" s="9"/>
      <c r="F184" s="50"/>
      <c r="G184" s="50"/>
      <c r="H184" s="50"/>
      <c r="I184" s="50"/>
      <c r="J184" s="50"/>
      <c r="K184" s="50"/>
    </row>
    <row r="185" spans="4:11" x14ac:dyDescent="0.2">
      <c r="D185" s="9"/>
      <c r="F185" s="50"/>
      <c r="G185" s="50"/>
      <c r="H185" s="50"/>
      <c r="I185" s="50"/>
      <c r="J185" s="50"/>
      <c r="K185" s="50"/>
    </row>
    <row r="186" spans="4:11" x14ac:dyDescent="0.2">
      <c r="D186" s="9"/>
      <c r="F186" s="50"/>
      <c r="G186" s="50"/>
      <c r="H186" s="50"/>
      <c r="I186" s="50"/>
      <c r="J186" s="50"/>
      <c r="K186" s="50"/>
    </row>
    <row r="187" spans="4:11" x14ac:dyDescent="0.2">
      <c r="D187" s="9"/>
      <c r="F187" s="50"/>
      <c r="G187" s="50"/>
      <c r="H187" s="50"/>
      <c r="I187" s="50"/>
      <c r="J187" s="50"/>
      <c r="K187" s="50"/>
    </row>
    <row r="188" spans="4:11" x14ac:dyDescent="0.2">
      <c r="D188" s="9"/>
      <c r="F188" s="50"/>
      <c r="G188" s="50"/>
      <c r="H188" s="50"/>
      <c r="I188" s="50"/>
      <c r="J188" s="50"/>
      <c r="K188" s="50"/>
    </row>
    <row r="189" spans="4:11" x14ac:dyDescent="0.2">
      <c r="D189" s="9"/>
      <c r="F189" s="50"/>
      <c r="G189" s="50"/>
      <c r="H189" s="50"/>
      <c r="I189" s="50"/>
      <c r="J189" s="50"/>
      <c r="K189" s="50"/>
    </row>
    <row r="190" spans="4:11" x14ac:dyDescent="0.2">
      <c r="D190" s="9"/>
      <c r="F190" s="50"/>
      <c r="G190" s="50"/>
      <c r="H190" s="50"/>
      <c r="I190" s="50"/>
      <c r="J190" s="50"/>
      <c r="K190" s="50"/>
    </row>
    <row r="191" spans="4:11" x14ac:dyDescent="0.2">
      <c r="D191" s="9"/>
      <c r="F191" s="50"/>
      <c r="G191" s="50"/>
      <c r="H191" s="50"/>
      <c r="I191" s="50"/>
      <c r="J191" s="50"/>
      <c r="K191" s="50"/>
    </row>
    <row r="192" spans="4:11" x14ac:dyDescent="0.2">
      <c r="D192" s="9"/>
      <c r="F192" s="50"/>
      <c r="G192" s="50"/>
      <c r="H192" s="50"/>
      <c r="I192" s="50"/>
      <c r="J192" s="50"/>
      <c r="K192" s="50"/>
    </row>
    <row r="193" spans="4:11" x14ac:dyDescent="0.2">
      <c r="D193" s="9"/>
      <c r="F193" s="50"/>
      <c r="G193" s="50"/>
      <c r="H193" s="50"/>
      <c r="I193" s="50"/>
      <c r="J193" s="50"/>
      <c r="K193" s="50"/>
    </row>
    <row r="194" spans="4:11" x14ac:dyDescent="0.2">
      <c r="D194" s="9"/>
      <c r="F194" s="50"/>
      <c r="G194" s="50"/>
      <c r="H194" s="50"/>
      <c r="I194" s="50"/>
      <c r="J194" s="50"/>
      <c r="K194" s="50"/>
    </row>
    <row r="195" spans="4:11" x14ac:dyDescent="0.2">
      <c r="D195" s="9"/>
      <c r="F195" s="50"/>
      <c r="G195" s="50"/>
      <c r="H195" s="50"/>
      <c r="I195" s="50"/>
      <c r="J195" s="50"/>
      <c r="K195" s="50"/>
    </row>
    <row r="196" spans="4:11" x14ac:dyDescent="0.2">
      <c r="D196" s="9"/>
      <c r="F196" s="50"/>
      <c r="G196" s="50"/>
      <c r="H196" s="50"/>
      <c r="I196" s="50"/>
      <c r="J196" s="50"/>
      <c r="K196" s="50"/>
    </row>
    <row r="197" spans="4:11" x14ac:dyDescent="0.2">
      <c r="D197" s="9"/>
      <c r="F197" s="50"/>
      <c r="G197" s="50"/>
      <c r="H197" s="50"/>
      <c r="I197" s="50"/>
      <c r="J197" s="50"/>
      <c r="K197" s="50"/>
    </row>
    <row r="198" spans="4:11" x14ac:dyDescent="0.2">
      <c r="D198" s="9"/>
      <c r="F198" s="50"/>
      <c r="G198" s="50"/>
      <c r="H198" s="50"/>
      <c r="I198" s="50"/>
      <c r="J198" s="50"/>
      <c r="K198" s="50"/>
    </row>
    <row r="199" spans="4:11" x14ac:dyDescent="0.2">
      <c r="D199" s="9"/>
      <c r="F199" s="50"/>
      <c r="G199" s="50"/>
      <c r="H199" s="50"/>
      <c r="I199" s="50"/>
      <c r="J199" s="50"/>
      <c r="K199" s="50"/>
    </row>
    <row r="200" spans="4:11" x14ac:dyDescent="0.2">
      <c r="D200" s="9"/>
      <c r="F200" s="50"/>
      <c r="G200" s="50"/>
      <c r="H200" s="50"/>
      <c r="I200" s="50"/>
      <c r="J200" s="50"/>
      <c r="K200" s="50"/>
    </row>
    <row r="201" spans="4:11" x14ac:dyDescent="0.2">
      <c r="D201" s="9"/>
      <c r="F201" s="50"/>
      <c r="G201" s="50"/>
      <c r="H201" s="50"/>
      <c r="I201" s="50"/>
      <c r="J201" s="50"/>
      <c r="K201" s="50"/>
    </row>
    <row r="202" spans="4:11" x14ac:dyDescent="0.2">
      <c r="D202" s="9"/>
      <c r="F202" s="50"/>
      <c r="G202" s="50"/>
      <c r="H202" s="50"/>
      <c r="I202" s="50"/>
      <c r="J202" s="50"/>
      <c r="K202" s="50"/>
    </row>
    <row r="203" spans="4:11" x14ac:dyDescent="0.2">
      <c r="D203" s="9"/>
      <c r="F203" s="50"/>
      <c r="G203" s="50"/>
      <c r="H203" s="50"/>
      <c r="I203" s="50"/>
      <c r="J203" s="50"/>
      <c r="K203" s="50"/>
    </row>
    <row r="204" spans="4:11" x14ac:dyDescent="0.2">
      <c r="D204" s="9"/>
      <c r="F204" s="50"/>
      <c r="G204" s="50"/>
      <c r="H204" s="50"/>
      <c r="I204" s="50"/>
      <c r="J204" s="50"/>
      <c r="K204" s="50"/>
    </row>
    <row r="205" spans="4:11" x14ac:dyDescent="0.2">
      <c r="D205" s="9"/>
      <c r="F205" s="50"/>
      <c r="G205" s="50"/>
      <c r="H205" s="50"/>
      <c r="I205" s="50"/>
      <c r="J205" s="50"/>
      <c r="K205" s="50"/>
    </row>
    <row r="206" spans="4:11" x14ac:dyDescent="0.2">
      <c r="D206" s="9"/>
      <c r="F206" s="50"/>
      <c r="G206" s="50"/>
      <c r="H206" s="50"/>
      <c r="I206" s="50"/>
      <c r="J206" s="50"/>
      <c r="K206" s="50"/>
    </row>
    <row r="207" spans="4:11" x14ac:dyDescent="0.2">
      <c r="D207" s="9"/>
      <c r="F207" s="50"/>
      <c r="G207" s="50"/>
      <c r="H207" s="50"/>
      <c r="I207" s="50"/>
      <c r="J207" s="50"/>
      <c r="K207" s="50"/>
    </row>
    <row r="208" spans="4:11" x14ac:dyDescent="0.2">
      <c r="D208" s="9"/>
      <c r="F208" s="50"/>
      <c r="G208" s="50"/>
      <c r="H208" s="50"/>
      <c r="I208" s="50"/>
      <c r="J208" s="50"/>
      <c r="K208" s="50"/>
    </row>
    <row r="209" spans="4:11" x14ac:dyDescent="0.2">
      <c r="D209" s="9"/>
      <c r="F209" s="50"/>
      <c r="G209" s="50"/>
      <c r="H209" s="50"/>
      <c r="I209" s="50"/>
      <c r="J209" s="50"/>
      <c r="K209" s="50"/>
    </row>
    <row r="210" spans="4:11" x14ac:dyDescent="0.2">
      <c r="D210" s="9"/>
      <c r="F210" s="50"/>
      <c r="G210" s="50"/>
      <c r="H210" s="50"/>
      <c r="I210" s="50"/>
      <c r="J210" s="50"/>
      <c r="K210" s="50"/>
    </row>
    <row r="211" spans="4:11" x14ac:dyDescent="0.2">
      <c r="D211" s="9"/>
      <c r="F211" s="50"/>
      <c r="G211" s="50"/>
      <c r="H211" s="50"/>
      <c r="I211" s="50"/>
      <c r="J211" s="50"/>
      <c r="K211" s="50"/>
    </row>
    <row r="212" spans="4:11" x14ac:dyDescent="0.2">
      <c r="D212" s="9"/>
      <c r="F212" s="50"/>
      <c r="G212" s="50"/>
      <c r="H212" s="50"/>
      <c r="I212" s="50"/>
      <c r="J212" s="50"/>
      <c r="K212" s="50"/>
    </row>
    <row r="213" spans="4:11" x14ac:dyDescent="0.2">
      <c r="D213" s="9"/>
      <c r="F213" s="50"/>
      <c r="G213" s="50"/>
      <c r="H213" s="50"/>
      <c r="I213" s="50"/>
      <c r="J213" s="50"/>
      <c r="K213" s="50"/>
    </row>
    <row r="214" spans="4:11" x14ac:dyDescent="0.2">
      <c r="D214" s="9"/>
      <c r="F214" s="50"/>
      <c r="G214" s="50"/>
      <c r="H214" s="50"/>
      <c r="I214" s="50"/>
      <c r="J214" s="50"/>
      <c r="K214" s="50"/>
    </row>
    <row r="215" spans="4:11" x14ac:dyDescent="0.2">
      <c r="D215" s="9"/>
      <c r="F215" s="50"/>
      <c r="G215" s="50"/>
      <c r="H215" s="50"/>
      <c r="I215" s="50"/>
      <c r="J215" s="50"/>
      <c r="K215" s="50"/>
    </row>
    <row r="216" spans="4:11" x14ac:dyDescent="0.2">
      <c r="D216" s="9"/>
      <c r="F216" s="50"/>
      <c r="G216" s="50"/>
      <c r="H216" s="50"/>
      <c r="I216" s="50"/>
      <c r="J216" s="50"/>
      <c r="K216" s="50"/>
    </row>
    <row r="217" spans="4:11" x14ac:dyDescent="0.2">
      <c r="D217" s="9"/>
      <c r="F217" s="50"/>
      <c r="G217" s="50"/>
      <c r="H217" s="50"/>
      <c r="I217" s="50"/>
      <c r="J217" s="50"/>
      <c r="K217" s="50"/>
    </row>
    <row r="218" spans="4:11" x14ac:dyDescent="0.2">
      <c r="D218" s="9"/>
      <c r="F218" s="50"/>
      <c r="G218" s="50"/>
      <c r="H218" s="50"/>
      <c r="I218" s="50"/>
      <c r="J218" s="50"/>
      <c r="K218" s="50"/>
    </row>
    <row r="219" spans="4:11" x14ac:dyDescent="0.2">
      <c r="D219" s="9"/>
      <c r="F219" s="50"/>
      <c r="G219" s="50"/>
      <c r="H219" s="50"/>
      <c r="I219" s="50"/>
      <c r="J219" s="50"/>
      <c r="K219" s="50"/>
    </row>
    <row r="220" spans="4:11" x14ac:dyDescent="0.2">
      <c r="D220" s="9"/>
      <c r="F220" s="50"/>
      <c r="G220" s="50"/>
      <c r="H220" s="50"/>
      <c r="I220" s="50"/>
      <c r="J220" s="50"/>
      <c r="K220" s="50"/>
    </row>
    <row r="221" spans="4:11" x14ac:dyDescent="0.2">
      <c r="D221" s="9"/>
      <c r="F221" s="50"/>
      <c r="G221" s="50"/>
      <c r="H221" s="50"/>
      <c r="I221" s="50"/>
      <c r="J221" s="50"/>
      <c r="K221" s="50"/>
    </row>
    <row r="222" spans="4:11" x14ac:dyDescent="0.2">
      <c r="D222" s="9"/>
      <c r="F222" s="50"/>
      <c r="G222" s="50"/>
      <c r="H222" s="50"/>
      <c r="I222" s="50"/>
      <c r="J222" s="50"/>
      <c r="K222" s="50"/>
    </row>
    <row r="223" spans="4:11" x14ac:dyDescent="0.2">
      <c r="D223" s="9"/>
      <c r="F223" s="50"/>
      <c r="G223" s="50"/>
      <c r="H223" s="50"/>
      <c r="I223" s="50"/>
      <c r="J223" s="50"/>
      <c r="K223" s="50"/>
    </row>
    <row r="224" spans="4:11" x14ac:dyDescent="0.2">
      <c r="D224" s="9"/>
      <c r="F224" s="50"/>
      <c r="G224" s="50"/>
      <c r="H224" s="50"/>
      <c r="I224" s="50"/>
      <c r="J224" s="50"/>
      <c r="K224" s="50"/>
    </row>
    <row r="225" spans="4:11" x14ac:dyDescent="0.2">
      <c r="D225" s="9"/>
      <c r="F225" s="50"/>
      <c r="G225" s="50"/>
      <c r="H225" s="50"/>
      <c r="I225" s="50"/>
      <c r="J225" s="50"/>
      <c r="K225" s="50"/>
    </row>
    <row r="226" spans="4:11" x14ac:dyDescent="0.2">
      <c r="D226" s="9"/>
      <c r="F226" s="50"/>
      <c r="G226" s="50"/>
      <c r="H226" s="50"/>
      <c r="I226" s="50"/>
      <c r="J226" s="50"/>
      <c r="K226" s="50"/>
    </row>
    <row r="227" spans="4:11" x14ac:dyDescent="0.2">
      <c r="D227" s="9"/>
      <c r="F227" s="50"/>
      <c r="G227" s="50"/>
      <c r="H227" s="50"/>
      <c r="I227" s="50"/>
      <c r="J227" s="50"/>
      <c r="K227" s="50"/>
    </row>
    <row r="228" spans="4:11" x14ac:dyDescent="0.2">
      <c r="D228" s="9"/>
      <c r="F228" s="50"/>
      <c r="G228" s="50"/>
      <c r="H228" s="50"/>
      <c r="I228" s="50"/>
      <c r="J228" s="50"/>
      <c r="K228" s="50"/>
    </row>
    <row r="229" spans="4:11" x14ac:dyDescent="0.2">
      <c r="D229" s="9"/>
      <c r="F229" s="50"/>
      <c r="G229" s="50"/>
      <c r="H229" s="50"/>
      <c r="I229" s="50"/>
      <c r="J229" s="50"/>
      <c r="K229" s="50"/>
    </row>
    <row r="230" spans="4:11" x14ac:dyDescent="0.2">
      <c r="D230" s="9"/>
      <c r="F230" s="50"/>
      <c r="G230" s="50"/>
      <c r="H230" s="50"/>
      <c r="I230" s="50"/>
      <c r="J230" s="50"/>
      <c r="K230" s="50"/>
    </row>
    <row r="231" spans="4:11" x14ac:dyDescent="0.2">
      <c r="D231" s="9"/>
      <c r="F231" s="50"/>
      <c r="G231" s="50"/>
      <c r="H231" s="50"/>
      <c r="I231" s="50"/>
      <c r="J231" s="50"/>
      <c r="K231" s="50"/>
    </row>
    <row r="232" spans="4:11" x14ac:dyDescent="0.2">
      <c r="D232" s="9"/>
      <c r="F232" s="50"/>
      <c r="G232" s="50"/>
      <c r="H232" s="50"/>
      <c r="I232" s="50"/>
      <c r="J232" s="50"/>
      <c r="K232" s="50"/>
    </row>
    <row r="233" spans="4:11" x14ac:dyDescent="0.2">
      <c r="D233" s="9"/>
      <c r="F233" s="50"/>
      <c r="G233" s="50"/>
      <c r="H233" s="50"/>
      <c r="I233" s="50"/>
      <c r="J233" s="50"/>
      <c r="K233" s="50"/>
    </row>
    <row r="234" spans="4:11" x14ac:dyDescent="0.2">
      <c r="D234" s="9"/>
      <c r="F234" s="50"/>
      <c r="G234" s="50"/>
      <c r="H234" s="50"/>
      <c r="I234" s="50"/>
      <c r="J234" s="50"/>
      <c r="K234" s="50"/>
    </row>
    <row r="235" spans="4:11" x14ac:dyDescent="0.2">
      <c r="D235" s="9"/>
      <c r="F235" s="50"/>
      <c r="G235" s="50"/>
      <c r="H235" s="50"/>
      <c r="I235" s="50"/>
      <c r="J235" s="50"/>
      <c r="K235" s="13"/>
    </row>
    <row r="236" spans="4:11" x14ac:dyDescent="0.2">
      <c r="D236" s="9"/>
      <c r="F236" s="50"/>
      <c r="G236" s="50"/>
      <c r="H236" s="50"/>
      <c r="I236" s="50"/>
      <c r="J236" s="50"/>
      <c r="K236" s="13"/>
    </row>
    <row r="237" spans="4:11" x14ac:dyDescent="0.2">
      <c r="D237" s="9"/>
      <c r="F237" s="50"/>
      <c r="G237" s="50"/>
      <c r="H237" s="50"/>
      <c r="I237" s="50"/>
      <c r="J237" s="50"/>
      <c r="K237" s="13"/>
    </row>
    <row r="238" spans="4:11" x14ac:dyDescent="0.2">
      <c r="D238" s="9"/>
      <c r="F238" s="50"/>
      <c r="G238" s="50"/>
      <c r="H238" s="50"/>
      <c r="I238" s="50"/>
      <c r="J238" s="50"/>
      <c r="K238" s="13"/>
    </row>
    <row r="239" spans="4:11" x14ac:dyDescent="0.2">
      <c r="D239" s="9"/>
      <c r="F239" s="50"/>
      <c r="G239" s="50"/>
      <c r="H239" s="50"/>
      <c r="I239" s="50"/>
      <c r="J239" s="50"/>
      <c r="K239" s="13"/>
    </row>
    <row r="240" spans="4:11" x14ac:dyDescent="0.2">
      <c r="D240" s="9"/>
      <c r="F240" s="50"/>
      <c r="G240" s="50"/>
      <c r="H240" s="50"/>
      <c r="I240" s="50"/>
      <c r="J240" s="50"/>
      <c r="K240" s="13"/>
    </row>
    <row r="241" spans="4:11" x14ac:dyDescent="0.2">
      <c r="D241" s="9"/>
      <c r="F241" s="50"/>
      <c r="G241" s="50"/>
      <c r="H241" s="50"/>
      <c r="I241" s="50"/>
      <c r="J241" s="50"/>
      <c r="K241" s="13"/>
    </row>
    <row r="242" spans="4:11" x14ac:dyDescent="0.2">
      <c r="D242" s="9"/>
      <c r="F242" s="50"/>
      <c r="G242" s="50"/>
      <c r="H242" s="50"/>
      <c r="I242" s="50"/>
      <c r="J242" s="50"/>
      <c r="K242" s="13"/>
    </row>
    <row r="243" spans="4:11" x14ac:dyDescent="0.2">
      <c r="D243" s="9"/>
      <c r="F243" s="50"/>
      <c r="G243" s="50"/>
      <c r="H243" s="50"/>
      <c r="I243" s="50"/>
      <c r="J243" s="50"/>
      <c r="K243" s="13"/>
    </row>
    <row r="244" spans="4:11" x14ac:dyDescent="0.2">
      <c r="D244" s="9"/>
      <c r="F244" s="50"/>
      <c r="G244" s="50"/>
      <c r="H244" s="50"/>
      <c r="I244" s="50"/>
      <c r="J244" s="50"/>
      <c r="K244" s="13"/>
    </row>
    <row r="245" spans="4:11" x14ac:dyDescent="0.2">
      <c r="D245" s="9"/>
      <c r="F245" s="50"/>
      <c r="G245" s="50"/>
      <c r="H245" s="50"/>
      <c r="I245" s="50"/>
      <c r="J245" s="50"/>
      <c r="K245" s="13"/>
    </row>
    <row r="246" spans="4:11" x14ac:dyDescent="0.2">
      <c r="D246" s="9"/>
      <c r="F246" s="50"/>
      <c r="G246" s="50"/>
      <c r="H246" s="50"/>
      <c r="I246" s="50"/>
      <c r="J246" s="50"/>
      <c r="K246" s="13"/>
    </row>
    <row r="247" spans="4:11" x14ac:dyDescent="0.2">
      <c r="D247" s="9"/>
      <c r="F247" s="50"/>
      <c r="G247" s="50"/>
      <c r="H247" s="50"/>
      <c r="I247" s="50"/>
      <c r="J247" s="50"/>
      <c r="K247" s="13"/>
    </row>
    <row r="248" spans="4:11" x14ac:dyDescent="0.2">
      <c r="D248" s="9"/>
      <c r="F248" s="50"/>
      <c r="G248" s="50"/>
      <c r="H248" s="50"/>
      <c r="I248" s="50"/>
      <c r="J248" s="50"/>
      <c r="K248" s="13"/>
    </row>
    <row r="249" spans="4:11" x14ac:dyDescent="0.2">
      <c r="D249" s="9"/>
      <c r="F249" s="50"/>
      <c r="G249" s="50"/>
      <c r="H249" s="50"/>
      <c r="I249" s="50"/>
      <c r="J249" s="50"/>
      <c r="K249" s="13"/>
    </row>
    <row r="250" spans="4:11" x14ac:dyDescent="0.2">
      <c r="D250" s="9"/>
      <c r="F250" s="50"/>
      <c r="G250" s="50"/>
      <c r="H250" s="50"/>
      <c r="I250" s="50"/>
      <c r="J250" s="50"/>
      <c r="K250" s="13"/>
    </row>
    <row r="251" spans="4:11" x14ac:dyDescent="0.2">
      <c r="D251" s="9"/>
      <c r="F251" s="50"/>
      <c r="G251" s="50"/>
      <c r="H251" s="50"/>
      <c r="I251" s="50"/>
      <c r="J251" s="50"/>
      <c r="K251" s="13"/>
    </row>
    <row r="252" spans="4:11" x14ac:dyDescent="0.2">
      <c r="D252" s="9"/>
      <c r="F252" s="50"/>
      <c r="G252" s="50"/>
      <c r="H252" s="50"/>
      <c r="I252" s="50"/>
      <c r="J252" s="50"/>
      <c r="K252" s="13"/>
    </row>
    <row r="253" spans="4:11" x14ac:dyDescent="0.2">
      <c r="D253" s="9"/>
      <c r="F253" s="50"/>
      <c r="G253" s="50"/>
      <c r="H253" s="50"/>
      <c r="I253" s="50"/>
      <c r="J253" s="50"/>
      <c r="K253" s="13"/>
    </row>
    <row r="254" spans="4:11" x14ac:dyDescent="0.2">
      <c r="D254" s="9"/>
      <c r="F254" s="50"/>
      <c r="G254" s="50"/>
      <c r="H254" s="50"/>
      <c r="I254" s="50"/>
      <c r="J254" s="50"/>
      <c r="K254" s="13"/>
    </row>
    <row r="255" spans="4:11" x14ac:dyDescent="0.2">
      <c r="D255" s="9"/>
      <c r="F255" s="50"/>
      <c r="G255" s="50"/>
      <c r="H255" s="50"/>
      <c r="I255" s="50"/>
      <c r="J255" s="50"/>
      <c r="K255" s="13"/>
    </row>
    <row r="256" spans="4:11" x14ac:dyDescent="0.2">
      <c r="D256" s="9"/>
      <c r="F256" s="50"/>
      <c r="G256" s="50"/>
      <c r="H256" s="50"/>
      <c r="I256" s="50"/>
      <c r="J256" s="50"/>
      <c r="K256" s="13"/>
    </row>
    <row r="257" spans="4:11" x14ac:dyDescent="0.2">
      <c r="D257" s="9"/>
      <c r="F257" s="50"/>
      <c r="G257" s="50"/>
      <c r="H257" s="50"/>
      <c r="I257" s="50"/>
      <c r="J257" s="50"/>
      <c r="K257" s="13"/>
    </row>
    <row r="258" spans="4:11" x14ac:dyDescent="0.2">
      <c r="D258" s="9"/>
      <c r="F258" s="50"/>
      <c r="G258" s="50"/>
      <c r="H258" s="50"/>
      <c r="I258" s="50"/>
      <c r="J258" s="50"/>
      <c r="K258" s="13"/>
    </row>
    <row r="259" spans="4:11" x14ac:dyDescent="0.2">
      <c r="D259" s="9"/>
      <c r="F259" s="50"/>
      <c r="G259" s="50"/>
      <c r="H259" s="50"/>
      <c r="I259" s="50"/>
      <c r="J259" s="50"/>
      <c r="K259" s="13"/>
    </row>
    <row r="260" spans="4:11" x14ac:dyDescent="0.2">
      <c r="D260" s="9"/>
      <c r="F260" s="50"/>
      <c r="G260" s="50"/>
      <c r="H260" s="50"/>
      <c r="I260" s="50"/>
      <c r="J260" s="50"/>
      <c r="K260" s="13"/>
    </row>
    <row r="261" spans="4:11" x14ac:dyDescent="0.2">
      <c r="D261" s="9"/>
      <c r="F261" s="50"/>
      <c r="G261" s="50"/>
      <c r="H261" s="50"/>
      <c r="I261" s="50"/>
      <c r="J261" s="50"/>
      <c r="K261" s="13"/>
    </row>
    <row r="262" spans="4:11" x14ac:dyDescent="0.2">
      <c r="D262" s="9"/>
      <c r="F262" s="50"/>
      <c r="G262" s="50"/>
      <c r="H262" s="50"/>
      <c r="I262" s="50"/>
      <c r="J262" s="50"/>
      <c r="K262" s="13"/>
    </row>
    <row r="263" spans="4:11" x14ac:dyDescent="0.2">
      <c r="D263" s="9"/>
      <c r="F263" s="50"/>
      <c r="G263" s="50"/>
      <c r="H263" s="50"/>
      <c r="I263" s="50"/>
      <c r="J263" s="50"/>
      <c r="K263" s="13"/>
    </row>
    <row r="264" spans="4:11" x14ac:dyDescent="0.2">
      <c r="D264" s="9"/>
      <c r="F264" s="50"/>
      <c r="G264" s="50"/>
      <c r="H264" s="50"/>
      <c r="I264" s="50"/>
      <c r="J264" s="50"/>
      <c r="K264" s="13"/>
    </row>
    <row r="265" spans="4:11" x14ac:dyDescent="0.2">
      <c r="D265" s="9"/>
      <c r="F265" s="50"/>
      <c r="G265" s="50"/>
      <c r="H265" s="50"/>
      <c r="I265" s="50"/>
      <c r="J265" s="50"/>
      <c r="K265" s="13"/>
    </row>
    <row r="266" spans="4:11" x14ac:dyDescent="0.2">
      <c r="D266" s="9"/>
      <c r="F266" s="50"/>
      <c r="G266" s="50"/>
      <c r="H266" s="50"/>
      <c r="I266" s="50"/>
      <c r="J266" s="50"/>
      <c r="K266" s="13"/>
    </row>
    <row r="267" spans="4:11" x14ac:dyDescent="0.2">
      <c r="D267" s="9"/>
      <c r="F267" s="50"/>
      <c r="G267" s="50"/>
      <c r="H267" s="50"/>
      <c r="I267" s="50"/>
      <c r="J267" s="50"/>
      <c r="K267" s="13"/>
    </row>
    <row r="268" spans="4:11" x14ac:dyDescent="0.2">
      <c r="D268" s="9"/>
      <c r="F268" s="50"/>
      <c r="G268" s="50"/>
      <c r="H268" s="50"/>
      <c r="I268" s="50"/>
      <c r="J268" s="50"/>
      <c r="K268" s="13"/>
    </row>
    <row r="269" spans="4:11" x14ac:dyDescent="0.2">
      <c r="D269" s="9"/>
      <c r="F269" s="50"/>
      <c r="G269" s="50"/>
      <c r="H269" s="50"/>
      <c r="I269" s="50"/>
      <c r="J269" s="50"/>
      <c r="K269" s="13"/>
    </row>
    <row r="270" spans="4:11" x14ac:dyDescent="0.2">
      <c r="D270" s="9"/>
      <c r="F270" s="50"/>
      <c r="G270" s="50"/>
      <c r="H270" s="50"/>
      <c r="I270" s="50"/>
      <c r="J270" s="50"/>
      <c r="K270" s="13"/>
    </row>
    <row r="271" spans="4:11" x14ac:dyDescent="0.2">
      <c r="D271" s="9"/>
      <c r="F271" s="50"/>
      <c r="G271" s="50"/>
      <c r="H271" s="50"/>
      <c r="I271" s="50"/>
      <c r="J271" s="50"/>
      <c r="K271" s="13"/>
    </row>
    <row r="272" spans="4:11" x14ac:dyDescent="0.2">
      <c r="D272" s="9"/>
      <c r="F272" s="50"/>
      <c r="G272" s="50"/>
      <c r="H272" s="50"/>
      <c r="I272" s="50"/>
      <c r="J272" s="50"/>
      <c r="K272" s="13"/>
    </row>
    <row r="273" spans="4:11" x14ac:dyDescent="0.2">
      <c r="D273" s="9"/>
      <c r="F273" s="50"/>
      <c r="G273" s="50"/>
      <c r="H273" s="50"/>
      <c r="I273" s="50"/>
      <c r="J273" s="50"/>
      <c r="K273" s="13"/>
    </row>
    <row r="274" spans="4:11" x14ac:dyDescent="0.2">
      <c r="D274" s="9"/>
      <c r="F274" s="50"/>
      <c r="G274" s="50"/>
      <c r="H274" s="50"/>
      <c r="I274" s="50"/>
      <c r="J274" s="50"/>
      <c r="K274" s="13"/>
    </row>
    <row r="275" spans="4:11" x14ac:dyDescent="0.2">
      <c r="D275" s="9"/>
      <c r="F275" s="50"/>
      <c r="G275" s="50"/>
      <c r="H275" s="50"/>
      <c r="I275" s="50"/>
      <c r="J275" s="50"/>
      <c r="K275" s="13"/>
    </row>
    <row r="276" spans="4:11" x14ac:dyDescent="0.2">
      <c r="D276" s="9"/>
      <c r="F276" s="50"/>
      <c r="G276" s="50"/>
      <c r="H276" s="50"/>
      <c r="I276" s="50"/>
      <c r="J276" s="50"/>
      <c r="K276" s="13"/>
    </row>
    <row r="277" spans="4:11" x14ac:dyDescent="0.2">
      <c r="D277" s="9"/>
      <c r="F277" s="50"/>
      <c r="G277" s="50"/>
      <c r="H277" s="50"/>
      <c r="I277" s="50"/>
      <c r="J277" s="50"/>
      <c r="K277" s="13"/>
    </row>
    <row r="278" spans="4:11" x14ac:dyDescent="0.2">
      <c r="D278" s="9"/>
      <c r="F278" s="50"/>
      <c r="G278" s="50"/>
      <c r="H278" s="50"/>
      <c r="I278" s="50"/>
      <c r="J278" s="50"/>
      <c r="K278" s="13"/>
    </row>
    <row r="279" spans="4:11" x14ac:dyDescent="0.2">
      <c r="D279" s="9"/>
      <c r="F279" s="50"/>
      <c r="G279" s="50"/>
      <c r="H279" s="50"/>
      <c r="I279" s="50"/>
      <c r="J279" s="50"/>
      <c r="K279" s="13"/>
    </row>
    <row r="280" spans="4:11" x14ac:dyDescent="0.2">
      <c r="D280" s="9"/>
      <c r="F280" s="50"/>
      <c r="G280" s="50"/>
      <c r="H280" s="50"/>
      <c r="I280" s="50"/>
      <c r="J280" s="50"/>
      <c r="K280" s="13"/>
    </row>
    <row r="281" spans="4:11" x14ac:dyDescent="0.2">
      <c r="D281" s="9"/>
      <c r="F281" s="50"/>
      <c r="G281" s="50"/>
      <c r="H281" s="50"/>
      <c r="I281" s="50"/>
      <c r="J281" s="50"/>
      <c r="K281" s="13"/>
    </row>
    <row r="282" spans="4:11" x14ac:dyDescent="0.2">
      <c r="D282" s="9"/>
      <c r="F282" s="50"/>
      <c r="G282" s="50"/>
      <c r="H282" s="50"/>
      <c r="I282" s="50"/>
      <c r="J282" s="50"/>
      <c r="K282" s="13"/>
    </row>
    <row r="283" spans="4:11" x14ac:dyDescent="0.2">
      <c r="D283" s="9"/>
      <c r="F283" s="50"/>
      <c r="G283" s="50"/>
      <c r="H283" s="50"/>
      <c r="I283" s="50"/>
      <c r="J283" s="50"/>
      <c r="K283" s="13"/>
    </row>
    <row r="284" spans="4:11" x14ac:dyDescent="0.2">
      <c r="D284" s="9"/>
      <c r="F284" s="50"/>
      <c r="G284" s="50"/>
      <c r="H284" s="50"/>
      <c r="I284" s="50"/>
      <c r="J284" s="50"/>
      <c r="K284" s="13"/>
    </row>
    <row r="285" spans="4:11" x14ac:dyDescent="0.2">
      <c r="D285" s="9"/>
      <c r="F285" s="50"/>
      <c r="G285" s="50"/>
      <c r="H285" s="50"/>
      <c r="I285" s="50"/>
      <c r="J285" s="50"/>
      <c r="K285" s="13"/>
    </row>
    <row r="286" spans="4:11" x14ac:dyDescent="0.2">
      <c r="D286" s="9"/>
      <c r="F286" s="50"/>
      <c r="G286" s="50"/>
      <c r="H286" s="50"/>
      <c r="I286" s="50"/>
      <c r="J286" s="50"/>
      <c r="K286" s="13"/>
    </row>
    <row r="287" spans="4:11" x14ac:dyDescent="0.2">
      <c r="D287" s="9"/>
      <c r="F287" s="50"/>
      <c r="G287" s="50"/>
      <c r="H287" s="50"/>
      <c r="I287" s="50"/>
      <c r="J287" s="50"/>
      <c r="K287" s="13"/>
    </row>
    <row r="288" spans="4:11" x14ac:dyDescent="0.2">
      <c r="D288" s="9"/>
      <c r="F288" s="50"/>
      <c r="G288" s="50"/>
      <c r="H288" s="50"/>
      <c r="I288" s="50"/>
      <c r="J288" s="50"/>
      <c r="K288" s="13"/>
    </row>
    <row r="289" spans="4:11" x14ac:dyDescent="0.2">
      <c r="D289" s="9"/>
      <c r="F289" s="50"/>
      <c r="G289" s="50"/>
      <c r="H289" s="50"/>
      <c r="I289" s="50"/>
      <c r="J289" s="50"/>
      <c r="K289" s="13"/>
    </row>
    <row r="290" spans="4:11" x14ac:dyDescent="0.2">
      <c r="D290" s="9"/>
      <c r="F290" s="50"/>
      <c r="G290" s="50"/>
      <c r="H290" s="50"/>
      <c r="I290" s="50"/>
      <c r="J290" s="50"/>
      <c r="K290" s="13"/>
    </row>
    <row r="291" spans="4:11" x14ac:dyDescent="0.2">
      <c r="D291" s="9"/>
      <c r="F291" s="50"/>
      <c r="G291" s="50"/>
      <c r="H291" s="50"/>
      <c r="I291" s="50"/>
      <c r="J291" s="50"/>
      <c r="K291" s="13"/>
    </row>
    <row r="292" spans="4:11" x14ac:dyDescent="0.2">
      <c r="D292" s="9"/>
      <c r="F292" s="50"/>
      <c r="G292" s="50"/>
      <c r="H292" s="50"/>
      <c r="I292" s="50"/>
      <c r="J292" s="50"/>
      <c r="K292" s="13"/>
    </row>
    <row r="293" spans="4:11" x14ac:dyDescent="0.2">
      <c r="D293" s="9"/>
      <c r="F293" s="50"/>
      <c r="G293" s="50"/>
      <c r="H293" s="50"/>
      <c r="I293" s="50"/>
      <c r="J293" s="50"/>
      <c r="K293" s="13"/>
    </row>
    <row r="294" spans="4:11" x14ac:dyDescent="0.2">
      <c r="D294" s="9"/>
      <c r="F294" s="50"/>
      <c r="G294" s="50"/>
      <c r="H294" s="50"/>
      <c r="I294" s="50"/>
      <c r="J294" s="50"/>
      <c r="K294" s="13"/>
    </row>
    <row r="295" spans="4:11" x14ac:dyDescent="0.2">
      <c r="D295" s="9"/>
      <c r="F295" s="50"/>
      <c r="G295" s="50"/>
      <c r="H295" s="50"/>
      <c r="I295" s="50"/>
      <c r="J295" s="50"/>
      <c r="K295" s="13"/>
    </row>
    <row r="296" spans="4:11" x14ac:dyDescent="0.2">
      <c r="D296" s="9"/>
      <c r="F296" s="50"/>
      <c r="G296" s="50"/>
      <c r="H296" s="50"/>
      <c r="I296" s="50"/>
      <c r="J296" s="50"/>
      <c r="K296" s="13"/>
    </row>
    <row r="297" spans="4:11" x14ac:dyDescent="0.2">
      <c r="D297" s="9"/>
      <c r="F297" s="50"/>
      <c r="G297" s="50"/>
      <c r="H297" s="50"/>
      <c r="I297" s="50"/>
      <c r="J297" s="50"/>
      <c r="K297" s="13"/>
    </row>
    <row r="298" spans="4:11" x14ac:dyDescent="0.2">
      <c r="D298" s="9"/>
      <c r="F298" s="50"/>
      <c r="G298" s="50"/>
      <c r="H298" s="50"/>
      <c r="I298" s="50"/>
      <c r="J298" s="50"/>
      <c r="K298" s="13"/>
    </row>
    <row r="299" spans="4:11" x14ac:dyDescent="0.2">
      <c r="D299" s="9"/>
      <c r="F299" s="50"/>
      <c r="G299" s="50"/>
      <c r="H299" s="50"/>
      <c r="I299" s="50"/>
      <c r="J299" s="50"/>
      <c r="K299" s="13"/>
    </row>
    <row r="300" spans="4:11" x14ac:dyDescent="0.2">
      <c r="D300" s="9"/>
      <c r="F300" s="50"/>
      <c r="G300" s="50"/>
      <c r="H300" s="50"/>
      <c r="I300" s="50"/>
      <c r="J300" s="50"/>
      <c r="K300" s="13"/>
    </row>
    <row r="301" spans="4:11" x14ac:dyDescent="0.2">
      <c r="D301" s="9"/>
      <c r="F301" s="50"/>
      <c r="G301" s="50"/>
      <c r="H301" s="50"/>
      <c r="I301" s="50"/>
      <c r="J301" s="50"/>
      <c r="K301" s="13"/>
    </row>
    <row r="302" spans="4:11" x14ac:dyDescent="0.2">
      <c r="D302" s="9"/>
      <c r="F302" s="50"/>
      <c r="G302" s="50"/>
      <c r="H302" s="50"/>
      <c r="I302" s="50"/>
      <c r="J302" s="50"/>
      <c r="K302" s="13"/>
    </row>
    <row r="303" spans="4:11" x14ac:dyDescent="0.2">
      <c r="D303" s="9"/>
      <c r="F303" s="50"/>
      <c r="G303" s="50"/>
      <c r="H303" s="50"/>
      <c r="I303" s="50"/>
      <c r="J303" s="50"/>
      <c r="K303" s="13"/>
    </row>
    <row r="304" spans="4:11" x14ac:dyDescent="0.2">
      <c r="D304" s="9"/>
      <c r="F304" s="50"/>
      <c r="G304" s="50"/>
      <c r="H304" s="50"/>
      <c r="I304" s="50"/>
      <c r="J304" s="50"/>
      <c r="K304" s="13"/>
    </row>
    <row r="305" spans="4:11" x14ac:dyDescent="0.2">
      <c r="D305" s="9"/>
      <c r="F305" s="50"/>
      <c r="G305" s="50"/>
      <c r="H305" s="50"/>
      <c r="I305" s="50"/>
      <c r="J305" s="50"/>
      <c r="K305" s="13"/>
    </row>
    <row r="306" spans="4:11" x14ac:dyDescent="0.2">
      <c r="D306" s="9"/>
      <c r="F306" s="50"/>
      <c r="G306" s="50"/>
      <c r="H306" s="50"/>
      <c r="I306" s="50"/>
      <c r="J306" s="50"/>
      <c r="K306" s="13"/>
    </row>
    <row r="307" spans="4:11" x14ac:dyDescent="0.2">
      <c r="D307" s="9"/>
      <c r="F307" s="50"/>
      <c r="G307" s="50"/>
      <c r="H307" s="50"/>
      <c r="I307" s="50"/>
      <c r="J307" s="50"/>
      <c r="K307" s="13"/>
    </row>
    <row r="308" spans="4:11" x14ac:dyDescent="0.2">
      <c r="D308" s="9"/>
      <c r="F308" s="50"/>
      <c r="G308" s="50"/>
      <c r="H308" s="50"/>
      <c r="I308" s="50"/>
      <c r="J308" s="50"/>
      <c r="K308" s="13"/>
    </row>
    <row r="309" spans="4:11" x14ac:dyDescent="0.2">
      <c r="D309" s="9"/>
      <c r="F309" s="50"/>
      <c r="G309" s="50"/>
      <c r="H309" s="50"/>
      <c r="I309" s="50"/>
      <c r="J309" s="50"/>
      <c r="K309" s="13"/>
    </row>
    <row r="310" spans="4:11" x14ac:dyDescent="0.2">
      <c r="D310" s="9"/>
      <c r="F310" s="50"/>
      <c r="G310" s="50"/>
      <c r="H310" s="50"/>
      <c r="I310" s="50"/>
      <c r="J310" s="50"/>
      <c r="K310" s="13"/>
    </row>
    <row r="311" spans="4:11" x14ac:dyDescent="0.2">
      <c r="D311" s="9"/>
      <c r="F311" s="50"/>
      <c r="G311" s="50"/>
      <c r="H311" s="50"/>
      <c r="I311" s="50"/>
      <c r="J311" s="50"/>
      <c r="K311" s="13"/>
    </row>
    <row r="312" spans="4:11" x14ac:dyDescent="0.2">
      <c r="D312" s="9"/>
      <c r="F312" s="50"/>
      <c r="G312" s="50"/>
      <c r="H312" s="50"/>
      <c r="I312" s="50"/>
      <c r="J312" s="50"/>
      <c r="K312" s="13"/>
    </row>
    <row r="313" spans="4:11" x14ac:dyDescent="0.2">
      <c r="D313" s="9"/>
      <c r="F313" s="50"/>
      <c r="G313" s="50"/>
      <c r="H313" s="50"/>
      <c r="I313" s="50"/>
      <c r="J313" s="50"/>
      <c r="K313" s="13"/>
    </row>
    <row r="314" spans="4:11" x14ac:dyDescent="0.2">
      <c r="D314" s="9"/>
      <c r="F314" s="50"/>
      <c r="G314" s="50"/>
      <c r="H314" s="50"/>
      <c r="I314" s="50"/>
      <c r="J314" s="50"/>
      <c r="K314" s="13"/>
    </row>
    <row r="315" spans="4:11" x14ac:dyDescent="0.2">
      <c r="D315" s="9"/>
      <c r="F315" s="50"/>
      <c r="G315" s="50"/>
      <c r="H315" s="50"/>
      <c r="I315" s="50"/>
      <c r="J315" s="50"/>
      <c r="K315" s="13"/>
    </row>
    <row r="316" spans="4:11" x14ac:dyDescent="0.2">
      <c r="D316" s="9"/>
      <c r="F316" s="50"/>
      <c r="G316" s="50"/>
      <c r="H316" s="50"/>
      <c r="I316" s="50"/>
      <c r="J316" s="50"/>
      <c r="K316" s="13"/>
    </row>
    <row r="317" spans="4:11" x14ac:dyDescent="0.2">
      <c r="D317" s="9"/>
      <c r="F317" s="50"/>
      <c r="G317" s="50"/>
      <c r="H317" s="50"/>
      <c r="I317" s="50"/>
      <c r="J317" s="50"/>
      <c r="K317" s="13"/>
    </row>
    <row r="318" spans="4:11" x14ac:dyDescent="0.2">
      <c r="D318" s="9"/>
      <c r="F318" s="50"/>
      <c r="G318" s="50"/>
      <c r="H318" s="50"/>
      <c r="I318" s="50"/>
      <c r="J318" s="50"/>
      <c r="K318" s="13"/>
    </row>
    <row r="319" spans="4:11" x14ac:dyDescent="0.2">
      <c r="D319" s="9"/>
      <c r="F319" s="50"/>
      <c r="G319" s="50"/>
      <c r="H319" s="50"/>
      <c r="I319" s="50"/>
      <c r="J319" s="50"/>
      <c r="K319" s="13"/>
    </row>
    <row r="320" spans="4:11" x14ac:dyDescent="0.2">
      <c r="D320" s="9"/>
      <c r="F320" s="50"/>
      <c r="G320" s="50"/>
      <c r="H320" s="50"/>
      <c r="I320" s="50"/>
      <c r="J320" s="50"/>
      <c r="K320" s="13"/>
    </row>
    <row r="321" spans="4:11" x14ac:dyDescent="0.2">
      <c r="D321" s="9"/>
      <c r="F321" s="50"/>
      <c r="G321" s="50"/>
      <c r="H321" s="50"/>
      <c r="I321" s="50"/>
      <c r="J321" s="50"/>
      <c r="K321" s="13"/>
    </row>
    <row r="322" spans="4:11" x14ac:dyDescent="0.2">
      <c r="D322" s="9"/>
      <c r="F322" s="50"/>
      <c r="G322" s="50"/>
      <c r="H322" s="50"/>
      <c r="I322" s="50"/>
      <c r="J322" s="50"/>
      <c r="K322" s="13"/>
    </row>
    <row r="323" spans="4:11" x14ac:dyDescent="0.2">
      <c r="D323" s="9"/>
      <c r="F323" s="50"/>
      <c r="G323" s="50"/>
      <c r="H323" s="50"/>
      <c r="I323" s="50"/>
      <c r="J323" s="50"/>
      <c r="K323" s="13"/>
    </row>
    <row r="324" spans="4:11" x14ac:dyDescent="0.2">
      <c r="D324" s="9"/>
      <c r="F324" s="50"/>
      <c r="G324" s="50"/>
      <c r="H324" s="50"/>
      <c r="I324" s="50"/>
      <c r="J324" s="50"/>
      <c r="K324" s="13"/>
    </row>
    <row r="325" spans="4:11" x14ac:dyDescent="0.2">
      <c r="D325" s="9"/>
      <c r="F325" s="50"/>
      <c r="G325" s="50"/>
      <c r="H325" s="50"/>
      <c r="I325" s="50"/>
      <c r="J325" s="50"/>
      <c r="K325" s="13"/>
    </row>
    <row r="326" spans="4:11" x14ac:dyDescent="0.2">
      <c r="D326" s="9"/>
      <c r="F326" s="50"/>
      <c r="G326" s="50"/>
      <c r="H326" s="50"/>
      <c r="I326" s="50"/>
      <c r="J326" s="50"/>
      <c r="K326" s="13"/>
    </row>
    <row r="327" spans="4:11" x14ac:dyDescent="0.2">
      <c r="D327" s="9"/>
      <c r="F327" s="50"/>
      <c r="G327" s="50"/>
      <c r="H327" s="50"/>
      <c r="I327" s="50"/>
      <c r="J327" s="50"/>
      <c r="K327" s="13"/>
    </row>
    <row r="328" spans="4:11" x14ac:dyDescent="0.2">
      <c r="D328" s="9"/>
      <c r="F328" s="50"/>
      <c r="G328" s="50"/>
      <c r="H328" s="50"/>
      <c r="I328" s="50"/>
      <c r="J328" s="50"/>
      <c r="K328" s="13"/>
    </row>
    <row r="329" spans="4:11" x14ac:dyDescent="0.2">
      <c r="D329" s="9"/>
      <c r="F329" s="50"/>
      <c r="G329" s="50"/>
      <c r="H329" s="50"/>
      <c r="I329" s="50"/>
      <c r="J329" s="50"/>
      <c r="K329" s="13"/>
    </row>
    <row r="330" spans="4:11" x14ac:dyDescent="0.2">
      <c r="D330" s="9"/>
      <c r="F330" s="50"/>
      <c r="G330" s="50"/>
      <c r="H330" s="50"/>
      <c r="I330" s="50"/>
      <c r="J330" s="50"/>
      <c r="K330" s="13"/>
    </row>
    <row r="331" spans="4:11" x14ac:dyDescent="0.2">
      <c r="D331" s="9"/>
      <c r="F331" s="50"/>
      <c r="G331" s="50"/>
      <c r="H331" s="50"/>
      <c r="I331" s="50"/>
      <c r="J331" s="50"/>
      <c r="K331" s="13"/>
    </row>
    <row r="332" spans="4:11" x14ac:dyDescent="0.2">
      <c r="D332" s="9"/>
      <c r="F332" s="50"/>
      <c r="G332" s="50"/>
      <c r="H332" s="50"/>
      <c r="I332" s="50"/>
      <c r="J332" s="50"/>
      <c r="K332" s="13"/>
    </row>
    <row r="333" spans="4:11" x14ac:dyDescent="0.2">
      <c r="D333" s="9"/>
      <c r="F333" s="50"/>
      <c r="G333" s="50"/>
      <c r="H333" s="50"/>
      <c r="I333" s="50"/>
      <c r="J333" s="50"/>
      <c r="K333" s="13"/>
    </row>
    <row r="334" spans="4:11" x14ac:dyDescent="0.2">
      <c r="D334" s="9"/>
      <c r="F334" s="50"/>
      <c r="G334" s="50"/>
      <c r="H334" s="50"/>
      <c r="I334" s="50"/>
      <c r="J334" s="50"/>
      <c r="K334" s="13"/>
    </row>
    <row r="335" spans="4:11" x14ac:dyDescent="0.2">
      <c r="D335" s="9"/>
      <c r="F335" s="50"/>
      <c r="G335" s="50"/>
      <c r="H335" s="50"/>
      <c r="I335" s="50"/>
      <c r="J335" s="50"/>
      <c r="K335" s="13"/>
    </row>
    <row r="336" spans="4:11" x14ac:dyDescent="0.2">
      <c r="D336" s="9"/>
      <c r="F336" s="50"/>
      <c r="G336" s="50"/>
      <c r="H336" s="50"/>
      <c r="I336" s="50"/>
      <c r="J336" s="50"/>
      <c r="K336" s="13"/>
    </row>
  </sheetData>
  <mergeCells count="1">
    <mergeCell ref="A1:I1"/>
  </mergeCells>
  <conditionalFormatting sqref="F2:H3 F5:H47 F51:H111">
    <cfRule type="cellIs" dxfId="63" priority="4" stopIfTrue="1" operator="between">
      <formula>0.009</formula>
      <formula>-0.009</formula>
    </cfRule>
  </conditionalFormatting>
  <conditionalFormatting sqref="F112:K234">
    <cfRule type="cellIs" dxfId="62" priority="3" stopIfTrue="1" operator="between">
      <formula>0.009</formula>
      <formula>-0.009</formula>
    </cfRule>
  </conditionalFormatting>
  <conditionalFormatting sqref="F48:H50">
    <cfRule type="cellIs" dxfId="61" priority="2" stopIfTrue="1" operator="between">
      <formula>0.009</formula>
      <formula>-0.009</formula>
    </cfRule>
  </conditionalFormatting>
  <conditionalFormatting sqref="H50">
    <cfRule type="cellIs" dxfId="60"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I201"/>
  <sheetViews>
    <sheetView workbookViewId="0">
      <selection sqref="A1:F1"/>
    </sheetView>
  </sheetViews>
  <sheetFormatPr defaultColWidth="9.109375" defaultRowHeight="10.199999999999999" x14ac:dyDescent="0.2"/>
  <cols>
    <col min="1" max="1" width="38.6640625" style="9" bestFit="1" customWidth="1"/>
    <col min="2" max="2" width="33.44140625" style="9" bestFit="1" customWidth="1"/>
    <col min="3" max="3" width="24.33203125" style="9" bestFit="1" customWidth="1"/>
    <col min="4" max="4" width="15.33203125" style="10" bestFit="1" customWidth="1"/>
    <col min="5" max="5" width="23.109375" style="13" customWidth="1"/>
    <col min="6" max="6" width="13.5546875" style="14" bestFit="1" customWidth="1"/>
    <col min="7" max="16384" width="9.109375" style="9"/>
  </cols>
  <sheetData>
    <row r="1" spans="1:6" s="1" customFormat="1" ht="13.8" x14ac:dyDescent="0.2">
      <c r="A1" s="83" t="s">
        <v>11</v>
      </c>
      <c r="B1" s="92"/>
      <c r="C1" s="92"/>
      <c r="D1" s="92"/>
      <c r="E1" s="92"/>
      <c r="F1" s="92"/>
    </row>
    <row r="2" spans="1:6" s="1" customFormat="1" ht="11.4" x14ac:dyDescent="0.2">
      <c r="D2" s="6"/>
      <c r="E2" s="7"/>
      <c r="F2" s="12"/>
    </row>
    <row r="3" spans="1:6" s="1" customFormat="1" ht="12" x14ac:dyDescent="0.2">
      <c r="A3" s="11" t="s">
        <v>7</v>
      </c>
      <c r="B3" s="2"/>
      <c r="C3" s="3"/>
      <c r="D3" s="4"/>
      <c r="E3" s="5"/>
      <c r="F3" s="12"/>
    </row>
    <row r="4" spans="1:6" s="1" customFormat="1" ht="30.6" x14ac:dyDescent="0.2">
      <c r="A4" s="8" t="s">
        <v>2</v>
      </c>
      <c r="B4" s="8" t="s">
        <v>0</v>
      </c>
      <c r="C4" s="17" t="s">
        <v>285</v>
      </c>
      <c r="D4" s="16" t="s">
        <v>1</v>
      </c>
      <c r="E4" s="52" t="s">
        <v>6</v>
      </c>
      <c r="F4" s="15" t="s">
        <v>3</v>
      </c>
    </row>
    <row r="5" spans="1:6" x14ac:dyDescent="0.2">
      <c r="A5" s="21" t="s">
        <v>87</v>
      </c>
      <c r="B5" s="22"/>
      <c r="C5" s="22"/>
      <c r="D5" s="23"/>
      <c r="E5" s="24"/>
      <c r="F5" s="25"/>
    </row>
    <row r="6" spans="1:6" x14ac:dyDescent="0.2">
      <c r="A6" s="26" t="s">
        <v>32</v>
      </c>
      <c r="B6" s="27"/>
      <c r="C6" s="27"/>
      <c r="D6" s="28"/>
      <c r="E6" s="29"/>
      <c r="F6" s="30"/>
    </row>
    <row r="7" spans="1:6" x14ac:dyDescent="0.2">
      <c r="A7" s="27" t="s">
        <v>92</v>
      </c>
      <c r="B7" s="27" t="s">
        <v>91</v>
      </c>
      <c r="C7" s="27" t="s">
        <v>90</v>
      </c>
      <c r="D7" s="31">
        <v>700000</v>
      </c>
      <c r="E7" s="29">
        <v>6670.3</v>
      </c>
      <c r="F7" s="30">
        <v>7.89452731931814</v>
      </c>
    </row>
    <row r="8" spans="1:6" x14ac:dyDescent="0.2">
      <c r="A8" s="27" t="s">
        <v>89</v>
      </c>
      <c r="B8" s="27" t="s">
        <v>88</v>
      </c>
      <c r="C8" s="27" t="s">
        <v>90</v>
      </c>
      <c r="D8" s="31">
        <v>300000</v>
      </c>
      <c r="E8" s="29">
        <v>4825.3500000000004</v>
      </c>
      <c r="F8" s="30">
        <v>5.71096613349801</v>
      </c>
    </row>
    <row r="9" spans="1:6" x14ac:dyDescent="0.2">
      <c r="A9" s="27" t="s">
        <v>110</v>
      </c>
      <c r="B9" s="27" t="s">
        <v>109</v>
      </c>
      <c r="C9" s="27" t="s">
        <v>90</v>
      </c>
      <c r="D9" s="31">
        <v>800000</v>
      </c>
      <c r="E9" s="29">
        <v>4819.6000000000004</v>
      </c>
      <c r="F9" s="30">
        <v>5.7041608125850001</v>
      </c>
    </row>
    <row r="10" spans="1:6" x14ac:dyDescent="0.2">
      <c r="A10" s="27" t="s">
        <v>97</v>
      </c>
      <c r="B10" s="27" t="s">
        <v>96</v>
      </c>
      <c r="C10" s="27" t="s">
        <v>90</v>
      </c>
      <c r="D10" s="31">
        <v>450000</v>
      </c>
      <c r="E10" s="29">
        <v>4055.625</v>
      </c>
      <c r="F10" s="30">
        <v>4.7999703700597696</v>
      </c>
    </row>
    <row r="11" spans="1:6" x14ac:dyDescent="0.2">
      <c r="A11" s="27" t="s">
        <v>108</v>
      </c>
      <c r="B11" s="27" t="s">
        <v>107</v>
      </c>
      <c r="C11" s="27" t="s">
        <v>95</v>
      </c>
      <c r="D11" s="31">
        <v>350000</v>
      </c>
      <c r="E11" s="29">
        <v>3922.8</v>
      </c>
      <c r="F11" s="30">
        <v>4.6427674569691302</v>
      </c>
    </row>
    <row r="12" spans="1:6" x14ac:dyDescent="0.2">
      <c r="A12" s="27" t="s">
        <v>235</v>
      </c>
      <c r="B12" s="27" t="s">
        <v>234</v>
      </c>
      <c r="C12" s="27" t="s">
        <v>125</v>
      </c>
      <c r="D12" s="31">
        <v>190000</v>
      </c>
      <c r="E12" s="29">
        <v>3343.5250000000001</v>
      </c>
      <c r="F12" s="30">
        <v>3.9571757575106399</v>
      </c>
    </row>
    <row r="13" spans="1:6" x14ac:dyDescent="0.2">
      <c r="A13" s="27" t="s">
        <v>118</v>
      </c>
      <c r="B13" s="27" t="s">
        <v>117</v>
      </c>
      <c r="C13" s="27" t="s">
        <v>119</v>
      </c>
      <c r="D13" s="31">
        <v>1900000</v>
      </c>
      <c r="E13" s="29">
        <v>3271.8</v>
      </c>
      <c r="F13" s="30">
        <v>3.8722867762087301</v>
      </c>
    </row>
    <row r="14" spans="1:6" x14ac:dyDescent="0.2">
      <c r="A14" s="27" t="s">
        <v>237</v>
      </c>
      <c r="B14" s="27" t="s">
        <v>236</v>
      </c>
      <c r="C14" s="27" t="s">
        <v>143</v>
      </c>
      <c r="D14" s="31">
        <v>2800000</v>
      </c>
      <c r="E14" s="29">
        <v>2942.8</v>
      </c>
      <c r="F14" s="30">
        <v>3.48290406657713</v>
      </c>
    </row>
    <row r="15" spans="1:6" x14ac:dyDescent="0.2">
      <c r="A15" s="27" t="s">
        <v>137</v>
      </c>
      <c r="B15" s="27" t="s">
        <v>136</v>
      </c>
      <c r="C15" s="27" t="s">
        <v>95</v>
      </c>
      <c r="D15" s="31">
        <v>225000</v>
      </c>
      <c r="E15" s="29">
        <v>2423.25</v>
      </c>
      <c r="F15" s="30">
        <v>2.8679989395585901</v>
      </c>
    </row>
    <row r="16" spans="1:6" x14ac:dyDescent="0.2">
      <c r="A16" s="27" t="s">
        <v>239</v>
      </c>
      <c r="B16" s="27" t="s">
        <v>238</v>
      </c>
      <c r="C16" s="27" t="s">
        <v>205</v>
      </c>
      <c r="D16" s="31">
        <v>700000</v>
      </c>
      <c r="E16" s="29">
        <v>2380</v>
      </c>
      <c r="F16" s="30">
        <v>2.8168110909520099</v>
      </c>
    </row>
    <row r="17" spans="1:6" x14ac:dyDescent="0.2">
      <c r="A17" s="27" t="s">
        <v>241</v>
      </c>
      <c r="B17" s="27" t="s">
        <v>240</v>
      </c>
      <c r="C17" s="27" t="s">
        <v>152</v>
      </c>
      <c r="D17" s="31">
        <v>1000000</v>
      </c>
      <c r="E17" s="29">
        <v>2351.5</v>
      </c>
      <c r="F17" s="30">
        <v>2.7830803699048898</v>
      </c>
    </row>
    <row r="18" spans="1:6" x14ac:dyDescent="0.2">
      <c r="A18" s="27" t="s">
        <v>243</v>
      </c>
      <c r="B18" s="27" t="s">
        <v>242</v>
      </c>
      <c r="C18" s="27" t="s">
        <v>146</v>
      </c>
      <c r="D18" s="31">
        <v>70000</v>
      </c>
      <c r="E18" s="29">
        <v>1884.7850000000001</v>
      </c>
      <c r="F18" s="30">
        <v>2.2307072655714202</v>
      </c>
    </row>
    <row r="19" spans="1:6" x14ac:dyDescent="0.2">
      <c r="A19" s="27" t="s">
        <v>245</v>
      </c>
      <c r="B19" s="27" t="s">
        <v>244</v>
      </c>
      <c r="C19" s="27" t="s">
        <v>119</v>
      </c>
      <c r="D19" s="31">
        <v>800000</v>
      </c>
      <c r="E19" s="29">
        <v>1792</v>
      </c>
      <c r="F19" s="30">
        <v>2.1208930567168101</v>
      </c>
    </row>
    <row r="20" spans="1:6" x14ac:dyDescent="0.2">
      <c r="A20" s="27" t="s">
        <v>247</v>
      </c>
      <c r="B20" s="27" t="s">
        <v>246</v>
      </c>
      <c r="C20" s="27" t="s">
        <v>133</v>
      </c>
      <c r="D20" s="31">
        <v>400000</v>
      </c>
      <c r="E20" s="29">
        <v>1770.4</v>
      </c>
      <c r="F20" s="30">
        <v>2.09532872076531</v>
      </c>
    </row>
    <row r="21" spans="1:6" x14ac:dyDescent="0.2">
      <c r="A21" s="27" t="s">
        <v>249</v>
      </c>
      <c r="B21" s="27" t="s">
        <v>248</v>
      </c>
      <c r="C21" s="27" t="s">
        <v>181</v>
      </c>
      <c r="D21" s="31">
        <v>200000</v>
      </c>
      <c r="E21" s="29">
        <v>1762.9</v>
      </c>
      <c r="F21" s="30">
        <v>2.0864522152266001</v>
      </c>
    </row>
    <row r="22" spans="1:6" x14ac:dyDescent="0.2">
      <c r="A22" s="27" t="s">
        <v>132</v>
      </c>
      <c r="B22" s="27" t="s">
        <v>131</v>
      </c>
      <c r="C22" s="27" t="s">
        <v>133</v>
      </c>
      <c r="D22" s="31">
        <v>1800000</v>
      </c>
      <c r="E22" s="29">
        <v>1705.5</v>
      </c>
      <c r="F22" s="30">
        <v>2.0185173595036301</v>
      </c>
    </row>
    <row r="23" spans="1:6" x14ac:dyDescent="0.2">
      <c r="A23" s="27" t="s">
        <v>102</v>
      </c>
      <c r="B23" s="27" t="s">
        <v>101</v>
      </c>
      <c r="C23" s="27" t="s">
        <v>103</v>
      </c>
      <c r="D23" s="31">
        <v>200000</v>
      </c>
      <c r="E23" s="29">
        <v>1697.5</v>
      </c>
      <c r="F23" s="30">
        <v>2.0090490869290099</v>
      </c>
    </row>
    <row r="24" spans="1:6" x14ac:dyDescent="0.2">
      <c r="A24" s="27" t="s">
        <v>165</v>
      </c>
      <c r="B24" s="27" t="s">
        <v>164</v>
      </c>
      <c r="C24" s="27" t="s">
        <v>125</v>
      </c>
      <c r="D24" s="31">
        <v>450000</v>
      </c>
      <c r="E24" s="29">
        <v>1665.675</v>
      </c>
      <c r="F24" s="30">
        <v>1.9713831150930601</v>
      </c>
    </row>
    <row r="25" spans="1:6" x14ac:dyDescent="0.2">
      <c r="A25" s="27" t="s">
        <v>251</v>
      </c>
      <c r="B25" s="27" t="s">
        <v>250</v>
      </c>
      <c r="C25" s="27" t="s">
        <v>106</v>
      </c>
      <c r="D25" s="31">
        <v>1262900</v>
      </c>
      <c r="E25" s="29">
        <v>1660.7135000000001</v>
      </c>
      <c r="F25" s="30">
        <v>1.9655110107956799</v>
      </c>
    </row>
    <row r="26" spans="1:6" x14ac:dyDescent="0.2">
      <c r="A26" s="27" t="s">
        <v>129</v>
      </c>
      <c r="B26" s="27" t="s">
        <v>128</v>
      </c>
      <c r="C26" s="27" t="s">
        <v>130</v>
      </c>
      <c r="D26" s="31">
        <v>500000</v>
      </c>
      <c r="E26" s="29">
        <v>1659</v>
      </c>
      <c r="F26" s="30">
        <v>1.96348302516361</v>
      </c>
    </row>
    <row r="27" spans="1:6" x14ac:dyDescent="0.2">
      <c r="A27" s="27" t="s">
        <v>176</v>
      </c>
      <c r="B27" s="27" t="s">
        <v>175</v>
      </c>
      <c r="C27" s="27" t="s">
        <v>133</v>
      </c>
      <c r="D27" s="31">
        <v>600000</v>
      </c>
      <c r="E27" s="29">
        <v>1617</v>
      </c>
      <c r="F27" s="30">
        <v>1.9137745941468101</v>
      </c>
    </row>
    <row r="28" spans="1:6" x14ac:dyDescent="0.2">
      <c r="A28" s="27" t="s">
        <v>253</v>
      </c>
      <c r="B28" s="27" t="s">
        <v>252</v>
      </c>
      <c r="C28" s="27" t="s">
        <v>146</v>
      </c>
      <c r="D28" s="31">
        <v>260000</v>
      </c>
      <c r="E28" s="29">
        <v>1535.3</v>
      </c>
      <c r="F28" s="30">
        <v>1.81707986047841</v>
      </c>
    </row>
    <row r="29" spans="1:6" x14ac:dyDescent="0.2">
      <c r="A29" s="27" t="s">
        <v>135</v>
      </c>
      <c r="B29" s="27" t="s">
        <v>134</v>
      </c>
      <c r="C29" s="27" t="s">
        <v>90</v>
      </c>
      <c r="D29" s="31">
        <v>130000</v>
      </c>
      <c r="E29" s="29">
        <v>1518.14</v>
      </c>
      <c r="F29" s="30">
        <v>1.79677041580583</v>
      </c>
    </row>
    <row r="30" spans="1:6" x14ac:dyDescent="0.2">
      <c r="A30" s="27" t="s">
        <v>255</v>
      </c>
      <c r="B30" s="27" t="s">
        <v>254</v>
      </c>
      <c r="C30" s="27" t="s">
        <v>130</v>
      </c>
      <c r="D30" s="31">
        <v>267077</v>
      </c>
      <c r="E30" s="29">
        <v>1475.8675020000001</v>
      </c>
      <c r="F30" s="30">
        <v>1.7467394741215301</v>
      </c>
    </row>
    <row r="31" spans="1:6" x14ac:dyDescent="0.2">
      <c r="A31" s="27" t="s">
        <v>139</v>
      </c>
      <c r="B31" s="27" t="s">
        <v>138</v>
      </c>
      <c r="C31" s="27" t="s">
        <v>140</v>
      </c>
      <c r="D31" s="31">
        <v>400000</v>
      </c>
      <c r="E31" s="29">
        <v>1451.4</v>
      </c>
      <c r="F31" s="30">
        <v>1.71778135185199</v>
      </c>
    </row>
    <row r="32" spans="1:6" x14ac:dyDescent="0.2">
      <c r="A32" s="27" t="s">
        <v>257</v>
      </c>
      <c r="B32" s="27" t="s">
        <v>256</v>
      </c>
      <c r="C32" s="27" t="s">
        <v>106</v>
      </c>
      <c r="D32" s="31">
        <v>420000</v>
      </c>
      <c r="E32" s="29">
        <v>1432.83</v>
      </c>
      <c r="F32" s="30">
        <v>1.6958031241381399</v>
      </c>
    </row>
    <row r="33" spans="1:9" x14ac:dyDescent="0.2">
      <c r="A33" s="27" t="s">
        <v>259</v>
      </c>
      <c r="B33" s="27" t="s">
        <v>258</v>
      </c>
      <c r="C33" s="27" t="s">
        <v>260</v>
      </c>
      <c r="D33" s="31">
        <v>1000000</v>
      </c>
      <c r="E33" s="29">
        <v>1411</v>
      </c>
      <c r="F33" s="30">
        <v>1.6699665753501201</v>
      </c>
    </row>
    <row r="34" spans="1:9" x14ac:dyDescent="0.2">
      <c r="A34" s="27" t="s">
        <v>262</v>
      </c>
      <c r="B34" s="27" t="s">
        <v>261</v>
      </c>
      <c r="C34" s="27" t="s">
        <v>106</v>
      </c>
      <c r="D34" s="31">
        <v>1800000</v>
      </c>
      <c r="E34" s="29">
        <v>1379.7</v>
      </c>
      <c r="F34" s="30">
        <v>1.63292195890189</v>
      </c>
    </row>
    <row r="35" spans="1:9" x14ac:dyDescent="0.2">
      <c r="A35" s="27" t="s">
        <v>264</v>
      </c>
      <c r="B35" s="27" t="s">
        <v>263</v>
      </c>
      <c r="C35" s="27" t="s">
        <v>125</v>
      </c>
      <c r="D35" s="31">
        <v>50000</v>
      </c>
      <c r="E35" s="29">
        <v>1281.625</v>
      </c>
      <c r="F35" s="30">
        <v>1.5168468548073</v>
      </c>
    </row>
    <row r="36" spans="1:9" x14ac:dyDescent="0.2">
      <c r="A36" s="27" t="s">
        <v>266</v>
      </c>
      <c r="B36" s="27" t="s">
        <v>265</v>
      </c>
      <c r="C36" s="27" t="s">
        <v>267</v>
      </c>
      <c r="D36" s="31">
        <v>50000</v>
      </c>
      <c r="E36" s="29">
        <v>1247.2</v>
      </c>
      <c r="F36" s="30">
        <v>1.4761036943846</v>
      </c>
    </row>
    <row r="37" spans="1:9" x14ac:dyDescent="0.2">
      <c r="A37" s="27" t="s">
        <v>269</v>
      </c>
      <c r="B37" s="27" t="s">
        <v>268</v>
      </c>
      <c r="C37" s="27" t="s">
        <v>140</v>
      </c>
      <c r="D37" s="31">
        <v>50000</v>
      </c>
      <c r="E37" s="29">
        <v>1142.375</v>
      </c>
      <c r="F37" s="30">
        <v>1.3520397353051701</v>
      </c>
    </row>
    <row r="38" spans="1:9" x14ac:dyDescent="0.2">
      <c r="A38" s="27" t="s">
        <v>271</v>
      </c>
      <c r="B38" s="27" t="s">
        <v>270</v>
      </c>
      <c r="C38" s="27" t="s">
        <v>272</v>
      </c>
      <c r="D38" s="31">
        <v>500000</v>
      </c>
      <c r="E38" s="29">
        <v>1136.25</v>
      </c>
      <c r="F38" s="30">
        <v>1.3447905891152201</v>
      </c>
    </row>
    <row r="39" spans="1:9" x14ac:dyDescent="0.2">
      <c r="A39" s="27" t="s">
        <v>170</v>
      </c>
      <c r="B39" s="27" t="s">
        <v>169</v>
      </c>
      <c r="C39" s="27" t="s">
        <v>171</v>
      </c>
      <c r="D39" s="31">
        <v>600000</v>
      </c>
      <c r="E39" s="29">
        <v>1133.0999999999999</v>
      </c>
      <c r="F39" s="30">
        <v>1.34106245678896</v>
      </c>
    </row>
    <row r="40" spans="1:9" x14ac:dyDescent="0.2">
      <c r="A40" s="27" t="s">
        <v>274</v>
      </c>
      <c r="B40" s="27" t="s">
        <v>273</v>
      </c>
      <c r="C40" s="27" t="s">
        <v>275</v>
      </c>
      <c r="D40" s="31">
        <v>130000</v>
      </c>
      <c r="E40" s="29">
        <v>1050.9849999999999</v>
      </c>
      <c r="F40" s="30">
        <v>1.2438765564807499</v>
      </c>
    </row>
    <row r="41" spans="1:9" x14ac:dyDescent="0.2">
      <c r="A41" s="27" t="s">
        <v>277</v>
      </c>
      <c r="B41" s="27" t="s">
        <v>276</v>
      </c>
      <c r="C41" s="27" t="s">
        <v>113</v>
      </c>
      <c r="D41" s="31">
        <v>120000</v>
      </c>
      <c r="E41" s="29">
        <v>919.32</v>
      </c>
      <c r="F41" s="30">
        <v>1.08804654291345</v>
      </c>
    </row>
    <row r="42" spans="1:9" x14ac:dyDescent="0.2">
      <c r="A42" s="27" t="s">
        <v>173</v>
      </c>
      <c r="B42" s="27" t="s">
        <v>172</v>
      </c>
      <c r="C42" s="27" t="s">
        <v>174</v>
      </c>
      <c r="D42" s="31">
        <v>100000</v>
      </c>
      <c r="E42" s="29">
        <v>837.3</v>
      </c>
      <c r="F42" s="30">
        <v>0.99097307834206605</v>
      </c>
    </row>
    <row r="43" spans="1:9" x14ac:dyDescent="0.2">
      <c r="A43" s="27" t="s">
        <v>279</v>
      </c>
      <c r="B43" s="27" t="s">
        <v>278</v>
      </c>
      <c r="C43" s="27" t="s">
        <v>194</v>
      </c>
      <c r="D43" s="31">
        <v>230000</v>
      </c>
      <c r="E43" s="29">
        <v>801.20500000000004</v>
      </c>
      <c r="F43" s="30">
        <v>0.94825341601941304</v>
      </c>
    </row>
    <row r="44" spans="1:9" x14ac:dyDescent="0.2">
      <c r="A44" s="27" t="s">
        <v>281</v>
      </c>
      <c r="B44" s="27" t="s">
        <v>280</v>
      </c>
      <c r="C44" s="27" t="s">
        <v>90</v>
      </c>
      <c r="D44" s="31">
        <v>400000</v>
      </c>
      <c r="E44" s="29">
        <v>755.2</v>
      </c>
      <c r="F44" s="30">
        <v>0.89380493104493997</v>
      </c>
    </row>
    <row r="45" spans="1:9" x14ac:dyDescent="0.2">
      <c r="A45" s="27" t="s">
        <v>283</v>
      </c>
      <c r="B45" s="27" t="s">
        <v>282</v>
      </c>
      <c r="C45" s="27" t="s">
        <v>284</v>
      </c>
      <c r="D45" s="31">
        <v>275000</v>
      </c>
      <c r="E45" s="29">
        <v>668.8</v>
      </c>
      <c r="F45" s="30">
        <v>0.79154758723895102</v>
      </c>
    </row>
    <row r="46" spans="1:9" x14ac:dyDescent="0.2">
      <c r="A46" s="26" t="s">
        <v>33</v>
      </c>
      <c r="B46" s="26"/>
      <c r="C46" s="26"/>
      <c r="D46" s="32"/>
      <c r="E46" s="33">
        <f>SUM(E7:E45)</f>
        <v>79399.621002000029</v>
      </c>
      <c r="F46" s="34">
        <f>SUM(F7:F45)</f>
        <v>93.972156746142716</v>
      </c>
      <c r="G46" s="18"/>
      <c r="H46" s="18"/>
      <c r="I46" s="18"/>
    </row>
    <row r="47" spans="1:9" x14ac:dyDescent="0.2">
      <c r="A47" s="27"/>
      <c r="B47" s="27"/>
      <c r="C47" s="27"/>
      <c r="D47" s="28"/>
      <c r="E47" s="29"/>
      <c r="F47" s="30"/>
    </row>
    <row r="48" spans="1:9" x14ac:dyDescent="0.2">
      <c r="A48" s="26" t="s">
        <v>35</v>
      </c>
      <c r="B48" s="26"/>
      <c r="C48" s="26"/>
      <c r="D48" s="32"/>
      <c r="E48" s="33">
        <f>E46</f>
        <v>79399.621002000029</v>
      </c>
      <c r="F48" s="34">
        <f>F46</f>
        <v>93.972156746142716</v>
      </c>
      <c r="G48" s="18"/>
      <c r="H48" s="18"/>
      <c r="I48" s="18"/>
    </row>
    <row r="49" spans="1:9" x14ac:dyDescent="0.2">
      <c r="A49" s="26"/>
      <c r="B49" s="26"/>
      <c r="C49" s="26"/>
      <c r="D49" s="32"/>
      <c r="E49" s="33"/>
      <c r="F49" s="34"/>
      <c r="G49" s="18"/>
      <c r="H49" s="18"/>
      <c r="I49" s="18"/>
    </row>
    <row r="50" spans="1:9" x14ac:dyDescent="0.2">
      <c r="A50" s="26" t="s">
        <v>37</v>
      </c>
      <c r="B50" s="26"/>
      <c r="C50" s="26"/>
      <c r="D50" s="32"/>
      <c r="E50" s="33">
        <f>E52-(E46)</f>
        <v>5093.0880633999768</v>
      </c>
      <c r="F50" s="34">
        <f>F52-(F46)</f>
        <v>6.0278432538572844</v>
      </c>
      <c r="G50" s="18"/>
      <c r="H50" s="18"/>
      <c r="I50" s="18"/>
    </row>
    <row r="51" spans="1:9" x14ac:dyDescent="0.2">
      <c r="A51" s="26"/>
      <c r="B51" s="26"/>
      <c r="C51" s="26"/>
      <c r="D51" s="32"/>
      <c r="E51" s="33"/>
      <c r="F51" s="34"/>
      <c r="G51" s="18"/>
      <c r="H51" s="18"/>
      <c r="I51" s="18"/>
    </row>
    <row r="52" spans="1:9" x14ac:dyDescent="0.2">
      <c r="A52" s="35" t="s">
        <v>36</v>
      </c>
      <c r="B52" s="35"/>
      <c r="C52" s="35"/>
      <c r="D52" s="36"/>
      <c r="E52" s="37">
        <v>84492.709065400006</v>
      </c>
      <c r="F52" s="38">
        <v>100</v>
      </c>
      <c r="G52" s="18"/>
      <c r="H52" s="18"/>
      <c r="I52" s="18"/>
    </row>
    <row r="55" spans="1:9" x14ac:dyDescent="0.2">
      <c r="A55" s="18" t="s">
        <v>39</v>
      </c>
    </row>
    <row r="56" spans="1:9" x14ac:dyDescent="0.2">
      <c r="A56" s="18" t="s">
        <v>40</v>
      </c>
    </row>
    <row r="57" spans="1:9" x14ac:dyDescent="0.2">
      <c r="A57" s="18" t="s">
        <v>41</v>
      </c>
      <c r="B57" s="18"/>
      <c r="C57" s="39" t="s">
        <v>43</v>
      </c>
      <c r="D57" s="19" t="s">
        <v>42</v>
      </c>
    </row>
    <row r="58" spans="1:9" x14ac:dyDescent="0.2">
      <c r="A58" s="9" t="s">
        <v>78</v>
      </c>
      <c r="C58" s="40">
        <v>392.21510000000001</v>
      </c>
      <c r="D58" s="40">
        <v>464.6438</v>
      </c>
    </row>
    <row r="59" spans="1:9" x14ac:dyDescent="0.2">
      <c r="A59" s="9" t="s">
        <v>80</v>
      </c>
      <c r="C59" s="40">
        <v>72.334999999999994</v>
      </c>
      <c r="D59" s="40">
        <v>85.692700000000002</v>
      </c>
    </row>
    <row r="60" spans="1:9" x14ac:dyDescent="0.2">
      <c r="A60" s="9" t="s">
        <v>79</v>
      </c>
      <c r="C60" s="40">
        <v>421.5686</v>
      </c>
      <c r="D60" s="40">
        <v>501.99829999999997</v>
      </c>
    </row>
    <row r="61" spans="1:9" x14ac:dyDescent="0.2">
      <c r="A61" s="9" t="s">
        <v>81</v>
      </c>
      <c r="C61" s="40">
        <v>80.291600000000003</v>
      </c>
      <c r="D61" s="40">
        <v>95.596400000000003</v>
      </c>
    </row>
    <row r="63" spans="1:9" x14ac:dyDescent="0.2">
      <c r="A63" s="9" t="s">
        <v>44</v>
      </c>
    </row>
    <row r="65" spans="1:6" x14ac:dyDescent="0.2">
      <c r="A65" s="18" t="s">
        <v>45</v>
      </c>
      <c r="D65" s="41" t="s">
        <v>46</v>
      </c>
    </row>
    <row r="67" spans="1:6" x14ac:dyDescent="0.2">
      <c r="A67" s="18" t="s">
        <v>215</v>
      </c>
      <c r="D67" s="45">
        <v>0.182294184873693</v>
      </c>
    </row>
    <row r="69" spans="1:6" x14ac:dyDescent="0.2">
      <c r="A69" s="18" t="s">
        <v>812</v>
      </c>
      <c r="D69" s="9"/>
      <c r="F69" s="50"/>
    </row>
    <row r="70" spans="1:6" x14ac:dyDescent="0.2">
      <c r="A70" s="46"/>
      <c r="D70" s="9"/>
      <c r="F70" s="50"/>
    </row>
    <row r="71" spans="1:6" x14ac:dyDescent="0.2">
      <c r="A71" s="47" t="s">
        <v>808</v>
      </c>
      <c r="D71" s="9"/>
      <c r="F71" s="50"/>
    </row>
    <row r="72" spans="1:6" x14ac:dyDescent="0.2">
      <c r="A72" s="48"/>
      <c r="D72" s="9"/>
      <c r="F72" s="50"/>
    </row>
    <row r="73" spans="1:6" x14ac:dyDescent="0.2">
      <c r="A73" s="49"/>
      <c r="D73" s="9"/>
      <c r="F73" s="50"/>
    </row>
    <row r="74" spans="1:6" x14ac:dyDescent="0.2">
      <c r="A74" s="49"/>
      <c r="D74" s="9"/>
      <c r="F74" s="50"/>
    </row>
    <row r="75" spans="1:6" x14ac:dyDescent="0.2">
      <c r="A75" s="49"/>
      <c r="D75" s="9"/>
      <c r="F75" s="50"/>
    </row>
    <row r="76" spans="1:6" x14ac:dyDescent="0.2">
      <c r="A76" s="49"/>
      <c r="D76" s="9"/>
      <c r="F76" s="50"/>
    </row>
    <row r="77" spans="1:6" x14ac:dyDescent="0.2">
      <c r="A77" s="49"/>
      <c r="D77" s="9"/>
      <c r="F77" s="50"/>
    </row>
    <row r="78" spans="1:6" x14ac:dyDescent="0.2">
      <c r="A78" s="49"/>
      <c r="D78" s="9"/>
      <c r="F78" s="50"/>
    </row>
    <row r="79" spans="1:6" x14ac:dyDescent="0.2">
      <c r="A79" s="49"/>
      <c r="D79" s="9"/>
      <c r="F79" s="50"/>
    </row>
    <row r="80" spans="1:6" x14ac:dyDescent="0.2">
      <c r="A80" s="49"/>
      <c r="D80" s="9"/>
      <c r="F80" s="50"/>
    </row>
    <row r="81" spans="1:6" x14ac:dyDescent="0.2">
      <c r="A81" s="49"/>
      <c r="D81" s="9"/>
      <c r="F81" s="50"/>
    </row>
    <row r="82" spans="1:6" x14ac:dyDescent="0.2">
      <c r="A82" s="49"/>
      <c r="D82" s="9"/>
      <c r="F82" s="50"/>
    </row>
    <row r="83" spans="1:6" x14ac:dyDescent="0.2">
      <c r="A83" s="49"/>
      <c r="D83" s="9"/>
      <c r="F83" s="50"/>
    </row>
    <row r="84" spans="1:6" x14ac:dyDescent="0.2">
      <c r="A84" s="49"/>
      <c r="D84" s="9"/>
      <c r="F84" s="50"/>
    </row>
    <row r="85" spans="1:6" x14ac:dyDescent="0.2">
      <c r="A85" s="47" t="s">
        <v>813</v>
      </c>
      <c r="D85" s="9"/>
      <c r="F85" s="50"/>
    </row>
    <row r="86" spans="1:6" x14ac:dyDescent="0.2">
      <c r="A86" s="49"/>
      <c r="D86" s="9"/>
      <c r="F86" s="50"/>
    </row>
    <row r="87" spans="1:6" x14ac:dyDescent="0.2">
      <c r="A87" s="47" t="s">
        <v>809</v>
      </c>
      <c r="D87" s="9"/>
      <c r="F87" s="50"/>
    </row>
    <row r="88" spans="1:6" x14ac:dyDescent="0.2">
      <c r="A88" s="49"/>
      <c r="D88" s="9"/>
      <c r="F88" s="50"/>
    </row>
    <row r="89" spans="1:6" x14ac:dyDescent="0.2">
      <c r="A89" s="49"/>
      <c r="D89" s="9"/>
      <c r="F89" s="50"/>
    </row>
    <row r="90" spans="1:6" x14ac:dyDescent="0.2">
      <c r="A90" s="49"/>
      <c r="D90" s="9"/>
      <c r="F90" s="50"/>
    </row>
    <row r="91" spans="1:6" x14ac:dyDescent="0.2">
      <c r="A91" s="49"/>
      <c r="D91" s="9"/>
      <c r="F91" s="50"/>
    </row>
    <row r="92" spans="1:6" x14ac:dyDescent="0.2">
      <c r="A92" s="49"/>
      <c r="D92" s="9"/>
      <c r="F92" s="50"/>
    </row>
    <row r="93" spans="1:6" x14ac:dyDescent="0.2">
      <c r="A93" s="49"/>
      <c r="D93" s="9"/>
      <c r="F93" s="50"/>
    </row>
    <row r="94" spans="1:6" x14ac:dyDescent="0.2">
      <c r="A94" s="49"/>
      <c r="D94" s="9"/>
      <c r="F94" s="50"/>
    </row>
    <row r="95" spans="1:6" x14ac:dyDescent="0.2">
      <c r="A95" s="49"/>
      <c r="D95" s="9"/>
      <c r="F95" s="50"/>
    </row>
    <row r="96" spans="1:6" x14ac:dyDescent="0.2">
      <c r="A96" s="49"/>
      <c r="D96" s="9"/>
      <c r="F96" s="50"/>
    </row>
    <row r="97" spans="1:6" x14ac:dyDescent="0.2">
      <c r="A97" s="49"/>
      <c r="D97" s="9"/>
      <c r="F97" s="50"/>
    </row>
    <row r="98" spans="1:6" x14ac:dyDescent="0.2">
      <c r="A98" s="49"/>
      <c r="D98" s="9"/>
      <c r="F98" s="50"/>
    </row>
    <row r="99" spans="1:6" x14ac:dyDescent="0.2">
      <c r="A99" s="49"/>
      <c r="D99" s="9"/>
      <c r="F99" s="50"/>
    </row>
    <row r="100" spans="1:6" x14ac:dyDescent="0.2">
      <c r="D100" s="9"/>
      <c r="F100" s="50"/>
    </row>
    <row r="101" spans="1:6" x14ac:dyDescent="0.2">
      <c r="D101" s="9"/>
      <c r="F101" s="50"/>
    </row>
    <row r="102" spans="1:6" x14ac:dyDescent="0.2">
      <c r="D102" s="9"/>
      <c r="F102" s="50"/>
    </row>
    <row r="103" spans="1:6" x14ac:dyDescent="0.2">
      <c r="D103" s="9"/>
      <c r="F103" s="50"/>
    </row>
    <row r="104" spans="1:6" x14ac:dyDescent="0.2">
      <c r="D104" s="9"/>
      <c r="F104" s="50"/>
    </row>
    <row r="105" spans="1:6" x14ac:dyDescent="0.2">
      <c r="D105" s="9"/>
      <c r="F105" s="50"/>
    </row>
    <row r="106" spans="1:6" x14ac:dyDescent="0.2">
      <c r="D106" s="9"/>
      <c r="F106" s="50"/>
    </row>
    <row r="107" spans="1:6" x14ac:dyDescent="0.2">
      <c r="D107" s="9"/>
      <c r="F107" s="50"/>
    </row>
    <row r="108" spans="1:6" x14ac:dyDescent="0.2">
      <c r="D108" s="9"/>
      <c r="F108" s="50"/>
    </row>
    <row r="109" spans="1:6" x14ac:dyDescent="0.2">
      <c r="D109" s="9"/>
      <c r="F109" s="50"/>
    </row>
    <row r="110" spans="1:6" x14ac:dyDescent="0.2">
      <c r="D110" s="9"/>
      <c r="F110" s="50"/>
    </row>
    <row r="111" spans="1:6" x14ac:dyDescent="0.2">
      <c r="D111" s="9"/>
      <c r="F111" s="50"/>
    </row>
    <row r="112" spans="1:6" x14ac:dyDescent="0.2">
      <c r="D112" s="9"/>
      <c r="F112" s="50"/>
    </row>
    <row r="113" spans="4:6" x14ac:dyDescent="0.2">
      <c r="D113" s="9"/>
      <c r="F113" s="50"/>
    </row>
    <row r="114" spans="4:6" x14ac:dyDescent="0.2">
      <c r="D114" s="9"/>
      <c r="F114" s="50"/>
    </row>
    <row r="115" spans="4:6" x14ac:dyDescent="0.2">
      <c r="D115" s="9"/>
      <c r="F115" s="50"/>
    </row>
    <row r="116" spans="4:6" x14ac:dyDescent="0.2">
      <c r="D116" s="9"/>
      <c r="F116" s="50"/>
    </row>
    <row r="117" spans="4:6" x14ac:dyDescent="0.2">
      <c r="D117" s="9"/>
      <c r="F117" s="50"/>
    </row>
    <row r="118" spans="4:6" x14ac:dyDescent="0.2">
      <c r="D118" s="9"/>
      <c r="F118" s="50"/>
    </row>
    <row r="119" spans="4:6" x14ac:dyDescent="0.2">
      <c r="D119" s="9"/>
      <c r="F119" s="50"/>
    </row>
    <row r="120" spans="4:6" x14ac:dyDescent="0.2">
      <c r="D120" s="9"/>
      <c r="F120" s="50"/>
    </row>
    <row r="121" spans="4:6" x14ac:dyDescent="0.2">
      <c r="D121" s="9"/>
      <c r="F121" s="50"/>
    </row>
    <row r="122" spans="4:6" x14ac:dyDescent="0.2">
      <c r="D122" s="9"/>
      <c r="F122" s="50"/>
    </row>
    <row r="123" spans="4:6" x14ac:dyDescent="0.2">
      <c r="D123" s="9"/>
      <c r="F123" s="50"/>
    </row>
    <row r="124" spans="4:6" x14ac:dyDescent="0.2">
      <c r="D124" s="9"/>
      <c r="F124" s="50"/>
    </row>
    <row r="125" spans="4:6" x14ac:dyDescent="0.2">
      <c r="D125" s="9"/>
      <c r="F125" s="50"/>
    </row>
    <row r="126" spans="4:6" x14ac:dyDescent="0.2">
      <c r="D126" s="9"/>
      <c r="F126" s="50"/>
    </row>
    <row r="127" spans="4:6" x14ac:dyDescent="0.2">
      <c r="D127" s="9"/>
      <c r="F127" s="50"/>
    </row>
    <row r="128" spans="4:6" x14ac:dyDescent="0.2">
      <c r="D128" s="9"/>
      <c r="F128" s="50"/>
    </row>
    <row r="129" spans="4:6" x14ac:dyDescent="0.2">
      <c r="D129" s="9"/>
      <c r="F129" s="50"/>
    </row>
    <row r="130" spans="4:6" x14ac:dyDescent="0.2">
      <c r="D130" s="9"/>
      <c r="F130" s="50"/>
    </row>
    <row r="131" spans="4:6" x14ac:dyDescent="0.2">
      <c r="D131" s="9"/>
      <c r="F131" s="50"/>
    </row>
    <row r="132" spans="4:6" x14ac:dyDescent="0.2">
      <c r="D132" s="9"/>
      <c r="F132" s="50"/>
    </row>
    <row r="133" spans="4:6" x14ac:dyDescent="0.2">
      <c r="D133" s="9"/>
      <c r="F133" s="50"/>
    </row>
    <row r="134" spans="4:6" x14ac:dyDescent="0.2">
      <c r="D134" s="9"/>
      <c r="F134" s="50"/>
    </row>
    <row r="135" spans="4:6" x14ac:dyDescent="0.2">
      <c r="D135" s="9"/>
      <c r="F135" s="50"/>
    </row>
    <row r="136" spans="4:6" x14ac:dyDescent="0.2">
      <c r="D136" s="9"/>
      <c r="F136" s="50"/>
    </row>
    <row r="137" spans="4:6" x14ac:dyDescent="0.2">
      <c r="D137" s="9"/>
      <c r="F137" s="50"/>
    </row>
    <row r="138" spans="4:6" x14ac:dyDescent="0.2">
      <c r="D138" s="9"/>
      <c r="F138" s="50"/>
    </row>
    <row r="139" spans="4:6" x14ac:dyDescent="0.2">
      <c r="D139" s="9"/>
      <c r="F139" s="50"/>
    </row>
    <row r="140" spans="4:6" x14ac:dyDescent="0.2">
      <c r="D140" s="9"/>
      <c r="F140" s="50"/>
    </row>
    <row r="141" spans="4:6" x14ac:dyDescent="0.2">
      <c r="D141" s="9"/>
      <c r="F141" s="50"/>
    </row>
    <row r="142" spans="4:6" x14ac:dyDescent="0.2">
      <c r="D142" s="9"/>
      <c r="F142" s="50"/>
    </row>
    <row r="143" spans="4:6" x14ac:dyDescent="0.2">
      <c r="D143" s="9"/>
      <c r="F143" s="50"/>
    </row>
    <row r="144" spans="4:6" x14ac:dyDescent="0.2">
      <c r="D144" s="9"/>
      <c r="F144" s="50"/>
    </row>
    <row r="145" spans="4:6" x14ac:dyDescent="0.2">
      <c r="D145" s="9"/>
      <c r="F145" s="50"/>
    </row>
    <row r="146" spans="4:6" x14ac:dyDescent="0.2">
      <c r="D146" s="9"/>
      <c r="F146" s="50"/>
    </row>
    <row r="147" spans="4:6" x14ac:dyDescent="0.2">
      <c r="D147" s="9"/>
      <c r="F147" s="50"/>
    </row>
    <row r="148" spans="4:6" x14ac:dyDescent="0.2">
      <c r="D148" s="9"/>
      <c r="F148" s="50"/>
    </row>
    <row r="149" spans="4:6" x14ac:dyDescent="0.2">
      <c r="D149" s="9"/>
      <c r="F149" s="50"/>
    </row>
    <row r="150" spans="4:6" x14ac:dyDescent="0.2">
      <c r="D150" s="9"/>
      <c r="F150" s="50"/>
    </row>
    <row r="151" spans="4:6" x14ac:dyDescent="0.2">
      <c r="D151" s="9"/>
      <c r="F151" s="50"/>
    </row>
    <row r="152" spans="4:6" x14ac:dyDescent="0.2">
      <c r="D152" s="9"/>
      <c r="F152" s="50"/>
    </row>
    <row r="153" spans="4:6" x14ac:dyDescent="0.2">
      <c r="D153" s="9"/>
      <c r="F153" s="50"/>
    </row>
    <row r="154" spans="4:6" x14ac:dyDescent="0.2">
      <c r="D154" s="9"/>
      <c r="F154" s="50"/>
    </row>
    <row r="155" spans="4:6" x14ac:dyDescent="0.2">
      <c r="D155" s="9"/>
      <c r="F155" s="50"/>
    </row>
    <row r="156" spans="4:6" x14ac:dyDescent="0.2">
      <c r="D156" s="9"/>
      <c r="F156" s="50"/>
    </row>
    <row r="157" spans="4:6" x14ac:dyDescent="0.2">
      <c r="D157" s="9"/>
      <c r="F157" s="50"/>
    </row>
    <row r="158" spans="4:6" x14ac:dyDescent="0.2">
      <c r="D158" s="9"/>
      <c r="F158" s="50"/>
    </row>
    <row r="159" spans="4:6" x14ac:dyDescent="0.2">
      <c r="D159" s="9"/>
      <c r="F159" s="50"/>
    </row>
    <row r="160" spans="4:6" x14ac:dyDescent="0.2">
      <c r="D160" s="9"/>
      <c r="F160" s="50"/>
    </row>
    <row r="161" spans="4:6" x14ac:dyDescent="0.2">
      <c r="D161" s="9"/>
      <c r="F161" s="50"/>
    </row>
    <row r="162" spans="4:6" x14ac:dyDescent="0.2">
      <c r="D162" s="9"/>
      <c r="F162" s="50"/>
    </row>
    <row r="163" spans="4:6" x14ac:dyDescent="0.2">
      <c r="D163" s="9"/>
      <c r="F163" s="50"/>
    </row>
    <row r="164" spans="4:6" x14ac:dyDescent="0.2">
      <c r="D164" s="9"/>
      <c r="F164" s="50"/>
    </row>
    <row r="165" spans="4:6" x14ac:dyDescent="0.2">
      <c r="D165" s="9"/>
      <c r="F165" s="50"/>
    </row>
    <row r="166" spans="4:6" x14ac:dyDescent="0.2">
      <c r="D166" s="9"/>
      <c r="F166" s="50"/>
    </row>
    <row r="167" spans="4:6" x14ac:dyDescent="0.2">
      <c r="D167" s="9"/>
      <c r="F167" s="50"/>
    </row>
    <row r="168" spans="4:6" x14ac:dyDescent="0.2">
      <c r="D168" s="9"/>
      <c r="F168" s="50"/>
    </row>
    <row r="169" spans="4:6" x14ac:dyDescent="0.2">
      <c r="D169" s="9"/>
      <c r="F169" s="50"/>
    </row>
    <row r="170" spans="4:6" x14ac:dyDescent="0.2">
      <c r="D170" s="9"/>
      <c r="F170" s="50"/>
    </row>
    <row r="171" spans="4:6" x14ac:dyDescent="0.2">
      <c r="D171" s="9"/>
      <c r="F171" s="50"/>
    </row>
    <row r="172" spans="4:6" x14ac:dyDescent="0.2">
      <c r="D172" s="9"/>
      <c r="F172" s="50"/>
    </row>
    <row r="173" spans="4:6" x14ac:dyDescent="0.2">
      <c r="D173" s="9"/>
      <c r="F173" s="50"/>
    </row>
    <row r="174" spans="4:6" x14ac:dyDescent="0.2">
      <c r="D174" s="9"/>
      <c r="F174" s="50"/>
    </row>
    <row r="175" spans="4:6" x14ac:dyDescent="0.2">
      <c r="D175" s="9"/>
      <c r="F175" s="50"/>
    </row>
    <row r="176" spans="4:6" x14ac:dyDescent="0.2">
      <c r="D176" s="9"/>
      <c r="F176" s="50"/>
    </row>
    <row r="177" spans="4:6" x14ac:dyDescent="0.2">
      <c r="D177" s="9"/>
      <c r="F177" s="50"/>
    </row>
    <row r="178" spans="4:6" x14ac:dyDescent="0.2">
      <c r="D178" s="9"/>
      <c r="F178" s="50"/>
    </row>
    <row r="179" spans="4:6" x14ac:dyDescent="0.2">
      <c r="D179" s="9"/>
      <c r="F179" s="50"/>
    </row>
    <row r="180" spans="4:6" x14ac:dyDescent="0.2">
      <c r="D180" s="9"/>
      <c r="F180" s="50"/>
    </row>
    <row r="181" spans="4:6" x14ac:dyDescent="0.2">
      <c r="D181" s="9"/>
      <c r="F181" s="50"/>
    </row>
    <row r="182" spans="4:6" x14ac:dyDescent="0.2">
      <c r="D182" s="9"/>
      <c r="F182" s="50"/>
    </row>
    <row r="183" spans="4:6" x14ac:dyDescent="0.2">
      <c r="D183" s="9"/>
      <c r="F183" s="50"/>
    </row>
    <row r="184" spans="4:6" x14ac:dyDescent="0.2">
      <c r="D184" s="9"/>
      <c r="F184" s="50"/>
    </row>
    <row r="185" spans="4:6" x14ac:dyDescent="0.2">
      <c r="D185" s="9"/>
      <c r="F185" s="50"/>
    </row>
    <row r="186" spans="4:6" x14ac:dyDescent="0.2">
      <c r="D186" s="9"/>
      <c r="F186" s="50"/>
    </row>
    <row r="187" spans="4:6" x14ac:dyDescent="0.2">
      <c r="D187" s="9"/>
      <c r="F187" s="50"/>
    </row>
    <row r="188" spans="4:6" x14ac:dyDescent="0.2">
      <c r="D188" s="9"/>
      <c r="F188" s="50"/>
    </row>
    <row r="189" spans="4:6" x14ac:dyDescent="0.2">
      <c r="D189" s="9"/>
      <c r="F189" s="50"/>
    </row>
    <row r="190" spans="4:6" x14ac:dyDescent="0.2">
      <c r="D190" s="9"/>
      <c r="F190" s="50"/>
    </row>
    <row r="191" spans="4:6" x14ac:dyDescent="0.2">
      <c r="D191" s="9"/>
      <c r="F191" s="50"/>
    </row>
    <row r="192" spans="4:6" x14ac:dyDescent="0.2">
      <c r="D192" s="9"/>
      <c r="F192" s="50"/>
    </row>
    <row r="193" spans="4:6" x14ac:dyDescent="0.2">
      <c r="D193" s="9"/>
      <c r="F193" s="50"/>
    </row>
    <row r="194" spans="4:6" x14ac:dyDescent="0.2">
      <c r="D194" s="9"/>
      <c r="F194" s="50"/>
    </row>
    <row r="195" spans="4:6" x14ac:dyDescent="0.2">
      <c r="D195" s="9"/>
      <c r="F195" s="50"/>
    </row>
    <row r="196" spans="4:6" x14ac:dyDescent="0.2">
      <c r="D196" s="9"/>
      <c r="F196" s="50"/>
    </row>
    <row r="197" spans="4:6" x14ac:dyDescent="0.2">
      <c r="D197" s="9"/>
      <c r="F197" s="50"/>
    </row>
    <row r="198" spans="4:6" x14ac:dyDescent="0.2">
      <c r="D198" s="9"/>
      <c r="F198" s="50"/>
    </row>
    <row r="199" spans="4:6" x14ac:dyDescent="0.2">
      <c r="D199" s="9"/>
      <c r="F199" s="50"/>
    </row>
    <row r="200" spans="4:6" x14ac:dyDescent="0.2">
      <c r="D200" s="9"/>
      <c r="F200" s="50"/>
    </row>
    <row r="201" spans="4:6" x14ac:dyDescent="0.2">
      <c r="D201" s="9"/>
      <c r="F201" s="50"/>
    </row>
  </sheetData>
  <mergeCells count="1">
    <mergeCell ref="A1:F1"/>
  </mergeCells>
  <conditionalFormatting sqref="F2:F3 F5:F68">
    <cfRule type="cellIs" dxfId="59" priority="2" stopIfTrue="1" operator="between">
      <formula>0.009</formula>
      <formula>-0.009</formula>
    </cfRule>
  </conditionalFormatting>
  <conditionalFormatting sqref="F69:F201">
    <cfRule type="cellIs" dxfId="58" priority="1" stopIfTrue="1" operator="between">
      <formula>0.009</formula>
      <formula>-0.009</formula>
    </cfRule>
  </conditionalFormatting>
  <hyperlinks>
    <hyperlink ref="A70" r:id="rId1" tooltip="https://www.franklintempletonindia.com/downloadsServlet/pdf/product-labels-jg9o5k7l" display="https://www.franklintempletonindia.com/downloadsServlet/pdf/product-labels-jg9o5k7l" xr:uid="{00000000-0004-0000-0C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I211"/>
  <sheetViews>
    <sheetView workbookViewId="0">
      <selection sqref="A1:F1"/>
    </sheetView>
  </sheetViews>
  <sheetFormatPr defaultColWidth="9.109375" defaultRowHeight="10.199999999999999" x14ac:dyDescent="0.2"/>
  <cols>
    <col min="1" max="1" width="40.5546875" style="9" bestFit="1" customWidth="1"/>
    <col min="2" max="2" width="33.44140625" style="9" bestFit="1" customWidth="1"/>
    <col min="3" max="3" width="24.6640625" style="9" bestFit="1" customWidth="1"/>
    <col min="4" max="4" width="15.33203125" style="10" bestFit="1" customWidth="1"/>
    <col min="5" max="5" width="23.109375" style="13" customWidth="1"/>
    <col min="6" max="6" width="13.5546875" style="14" bestFit="1" customWidth="1"/>
    <col min="7" max="16384" width="9.109375" style="9"/>
  </cols>
  <sheetData>
    <row r="1" spans="1:6" s="1" customFormat="1" ht="13.8" x14ac:dyDescent="0.2">
      <c r="A1" s="83" t="s">
        <v>12</v>
      </c>
      <c r="B1" s="92"/>
      <c r="C1" s="92"/>
      <c r="D1" s="92"/>
      <c r="E1" s="92"/>
      <c r="F1" s="92"/>
    </row>
    <row r="2" spans="1:6" s="1" customFormat="1" ht="11.4" x14ac:dyDescent="0.2">
      <c r="D2" s="6"/>
      <c r="E2" s="7"/>
      <c r="F2" s="12"/>
    </row>
    <row r="3" spans="1:6" s="1" customFormat="1" ht="12" x14ac:dyDescent="0.2">
      <c r="A3" s="11" t="s">
        <v>7</v>
      </c>
      <c r="B3" s="2"/>
      <c r="C3" s="3"/>
      <c r="D3" s="4"/>
      <c r="E3" s="5"/>
      <c r="F3" s="12"/>
    </row>
    <row r="4" spans="1:6" s="1" customFormat="1" ht="30.6" x14ac:dyDescent="0.2">
      <c r="A4" s="8" t="s">
        <v>2</v>
      </c>
      <c r="B4" s="8" t="s">
        <v>0</v>
      </c>
      <c r="C4" s="17" t="s">
        <v>285</v>
      </c>
      <c r="D4" s="16" t="s">
        <v>1</v>
      </c>
      <c r="E4" s="52" t="s">
        <v>6</v>
      </c>
      <c r="F4" s="15" t="s">
        <v>3</v>
      </c>
    </row>
    <row r="5" spans="1:6" x14ac:dyDescent="0.2">
      <c r="A5" s="21" t="s">
        <v>87</v>
      </c>
      <c r="B5" s="22"/>
      <c r="C5" s="22"/>
      <c r="D5" s="23"/>
      <c r="E5" s="24"/>
      <c r="F5" s="25"/>
    </row>
    <row r="6" spans="1:6" x14ac:dyDescent="0.2">
      <c r="A6" s="26" t="s">
        <v>32</v>
      </c>
      <c r="B6" s="27"/>
      <c r="C6" s="27"/>
      <c r="D6" s="28"/>
      <c r="E6" s="29"/>
      <c r="F6" s="30"/>
    </row>
    <row r="7" spans="1:6" x14ac:dyDescent="0.2">
      <c r="A7" s="27" t="s">
        <v>94</v>
      </c>
      <c r="B7" s="27" t="s">
        <v>93</v>
      </c>
      <c r="C7" s="27" t="s">
        <v>95</v>
      </c>
      <c r="D7" s="31">
        <v>500000</v>
      </c>
      <c r="E7" s="29">
        <v>8174.75</v>
      </c>
      <c r="F7" s="30">
        <v>6.01481150215852</v>
      </c>
    </row>
    <row r="8" spans="1:6" x14ac:dyDescent="0.2">
      <c r="A8" s="27" t="s">
        <v>245</v>
      </c>
      <c r="B8" s="27" t="s">
        <v>244</v>
      </c>
      <c r="C8" s="27" t="s">
        <v>119</v>
      </c>
      <c r="D8" s="31">
        <v>3500000</v>
      </c>
      <c r="E8" s="29">
        <v>7840</v>
      </c>
      <c r="F8" s="30">
        <v>5.7685093950179196</v>
      </c>
    </row>
    <row r="9" spans="1:6" x14ac:dyDescent="0.2">
      <c r="A9" s="27" t="s">
        <v>108</v>
      </c>
      <c r="B9" s="27" t="s">
        <v>107</v>
      </c>
      <c r="C9" s="27" t="s">
        <v>95</v>
      </c>
      <c r="D9" s="31">
        <v>650000</v>
      </c>
      <c r="E9" s="29">
        <v>7285.2</v>
      </c>
      <c r="F9" s="30">
        <v>5.3602990618092603</v>
      </c>
    </row>
    <row r="10" spans="1:6" x14ac:dyDescent="0.2">
      <c r="A10" s="27" t="s">
        <v>118</v>
      </c>
      <c r="B10" s="27" t="s">
        <v>117</v>
      </c>
      <c r="C10" s="27" t="s">
        <v>119</v>
      </c>
      <c r="D10" s="31">
        <v>3800000</v>
      </c>
      <c r="E10" s="29">
        <v>6543.6</v>
      </c>
      <c r="F10" s="30">
        <v>4.8146451629131803</v>
      </c>
    </row>
    <row r="11" spans="1:6" x14ac:dyDescent="0.2">
      <c r="A11" s="27" t="s">
        <v>287</v>
      </c>
      <c r="B11" s="27" t="s">
        <v>286</v>
      </c>
      <c r="C11" s="27" t="s">
        <v>119</v>
      </c>
      <c r="D11" s="31">
        <v>15000000</v>
      </c>
      <c r="E11" s="29">
        <v>6307.5</v>
      </c>
      <c r="F11" s="30">
        <v>4.64092767972903</v>
      </c>
    </row>
    <row r="12" spans="1:6" x14ac:dyDescent="0.2">
      <c r="A12" s="27" t="s">
        <v>239</v>
      </c>
      <c r="B12" s="27" t="s">
        <v>238</v>
      </c>
      <c r="C12" s="27" t="s">
        <v>205</v>
      </c>
      <c r="D12" s="31">
        <v>1500000</v>
      </c>
      <c r="E12" s="29">
        <v>5100</v>
      </c>
      <c r="F12" s="30">
        <v>3.75247422379993</v>
      </c>
    </row>
    <row r="13" spans="1:6" x14ac:dyDescent="0.2">
      <c r="A13" s="27" t="s">
        <v>132</v>
      </c>
      <c r="B13" s="27" t="s">
        <v>131</v>
      </c>
      <c r="C13" s="27" t="s">
        <v>133</v>
      </c>
      <c r="D13" s="31">
        <v>5250000</v>
      </c>
      <c r="E13" s="29">
        <v>4974.375</v>
      </c>
      <c r="F13" s="30">
        <v>3.66004195431662</v>
      </c>
    </row>
    <row r="14" spans="1:6" x14ac:dyDescent="0.2">
      <c r="A14" s="27" t="s">
        <v>259</v>
      </c>
      <c r="B14" s="27" t="s">
        <v>258</v>
      </c>
      <c r="C14" s="27" t="s">
        <v>260</v>
      </c>
      <c r="D14" s="31">
        <v>3300000</v>
      </c>
      <c r="E14" s="29">
        <v>4656.3</v>
      </c>
      <c r="F14" s="30">
        <v>3.4260089663293298</v>
      </c>
    </row>
    <row r="15" spans="1:6" x14ac:dyDescent="0.2">
      <c r="A15" s="27" t="s">
        <v>137</v>
      </c>
      <c r="B15" s="27" t="s">
        <v>136</v>
      </c>
      <c r="C15" s="27" t="s">
        <v>95</v>
      </c>
      <c r="D15" s="31">
        <v>400000</v>
      </c>
      <c r="E15" s="29">
        <v>4308</v>
      </c>
      <c r="F15" s="30">
        <v>3.1697370502215798</v>
      </c>
    </row>
    <row r="16" spans="1:6" x14ac:dyDescent="0.2">
      <c r="A16" s="27" t="s">
        <v>204</v>
      </c>
      <c r="B16" s="27" t="s">
        <v>203</v>
      </c>
      <c r="C16" s="27" t="s">
        <v>205</v>
      </c>
      <c r="D16" s="31">
        <v>160000</v>
      </c>
      <c r="E16" s="29">
        <v>4294.96</v>
      </c>
      <c r="F16" s="30">
        <v>3.1601424886768101</v>
      </c>
    </row>
    <row r="17" spans="1:6" x14ac:dyDescent="0.2">
      <c r="A17" s="27" t="s">
        <v>243</v>
      </c>
      <c r="B17" s="27" t="s">
        <v>242</v>
      </c>
      <c r="C17" s="27" t="s">
        <v>146</v>
      </c>
      <c r="D17" s="31">
        <v>150000</v>
      </c>
      <c r="E17" s="29">
        <v>4038.8249999999998</v>
      </c>
      <c r="F17" s="30">
        <v>2.9716836680271999</v>
      </c>
    </row>
    <row r="18" spans="1:6" x14ac:dyDescent="0.2">
      <c r="A18" s="27" t="s">
        <v>235</v>
      </c>
      <c r="B18" s="27" t="s">
        <v>234</v>
      </c>
      <c r="C18" s="27" t="s">
        <v>125</v>
      </c>
      <c r="D18" s="31">
        <v>220000</v>
      </c>
      <c r="E18" s="29">
        <v>3871.45</v>
      </c>
      <c r="F18" s="30">
        <v>2.8485326144569099</v>
      </c>
    </row>
    <row r="19" spans="1:6" x14ac:dyDescent="0.2">
      <c r="A19" s="27" t="s">
        <v>289</v>
      </c>
      <c r="B19" s="27" t="s">
        <v>288</v>
      </c>
      <c r="C19" s="27" t="s">
        <v>152</v>
      </c>
      <c r="D19" s="31">
        <v>100000</v>
      </c>
      <c r="E19" s="29">
        <v>3750.7</v>
      </c>
      <c r="F19" s="30">
        <v>2.759687268864</v>
      </c>
    </row>
    <row r="20" spans="1:6" x14ac:dyDescent="0.2">
      <c r="A20" s="27" t="s">
        <v>271</v>
      </c>
      <c r="B20" s="27" t="s">
        <v>270</v>
      </c>
      <c r="C20" s="27" t="s">
        <v>272</v>
      </c>
      <c r="D20" s="31">
        <v>1600000</v>
      </c>
      <c r="E20" s="29">
        <v>3636</v>
      </c>
      <c r="F20" s="30">
        <v>2.6752933877914802</v>
      </c>
    </row>
    <row r="21" spans="1:6" x14ac:dyDescent="0.2">
      <c r="A21" s="27" t="s">
        <v>291</v>
      </c>
      <c r="B21" s="27" t="s">
        <v>290</v>
      </c>
      <c r="C21" s="27" t="s">
        <v>133</v>
      </c>
      <c r="D21" s="31">
        <v>1700000</v>
      </c>
      <c r="E21" s="29">
        <v>3615.05</v>
      </c>
      <c r="F21" s="30">
        <v>2.6598788123035102</v>
      </c>
    </row>
    <row r="22" spans="1:6" x14ac:dyDescent="0.2">
      <c r="A22" s="27" t="s">
        <v>269</v>
      </c>
      <c r="B22" s="27" t="s">
        <v>268</v>
      </c>
      <c r="C22" s="27" t="s">
        <v>140</v>
      </c>
      <c r="D22" s="31">
        <v>135700</v>
      </c>
      <c r="E22" s="29">
        <v>3100.4057499999999</v>
      </c>
      <c r="F22" s="30">
        <v>2.2812142470972701</v>
      </c>
    </row>
    <row r="23" spans="1:6" x14ac:dyDescent="0.2">
      <c r="A23" s="27" t="s">
        <v>186</v>
      </c>
      <c r="B23" s="27" t="s">
        <v>185</v>
      </c>
      <c r="C23" s="27" t="s">
        <v>106</v>
      </c>
      <c r="D23" s="31">
        <v>1150000</v>
      </c>
      <c r="E23" s="29">
        <v>2749.65</v>
      </c>
      <c r="F23" s="30">
        <v>2.0231354410728399</v>
      </c>
    </row>
    <row r="24" spans="1:6" x14ac:dyDescent="0.2">
      <c r="A24" s="27" t="s">
        <v>251</v>
      </c>
      <c r="B24" s="27" t="s">
        <v>250</v>
      </c>
      <c r="C24" s="27" t="s">
        <v>106</v>
      </c>
      <c r="D24" s="31">
        <v>2083100</v>
      </c>
      <c r="E24" s="29">
        <v>2739.2764999999999</v>
      </c>
      <c r="F24" s="30">
        <v>2.0155028349237001</v>
      </c>
    </row>
    <row r="25" spans="1:6" x14ac:dyDescent="0.2">
      <c r="A25" s="27" t="s">
        <v>293</v>
      </c>
      <c r="B25" s="27" t="s">
        <v>292</v>
      </c>
      <c r="C25" s="27" t="s">
        <v>95</v>
      </c>
      <c r="D25" s="31">
        <v>80000</v>
      </c>
      <c r="E25" s="29">
        <v>2712.64</v>
      </c>
      <c r="F25" s="30">
        <v>1.9959042506761999</v>
      </c>
    </row>
    <row r="26" spans="1:6" x14ac:dyDescent="0.2">
      <c r="A26" s="27" t="s">
        <v>295</v>
      </c>
      <c r="B26" s="27" t="s">
        <v>294</v>
      </c>
      <c r="C26" s="27" t="s">
        <v>181</v>
      </c>
      <c r="D26" s="31">
        <v>160000</v>
      </c>
      <c r="E26" s="29">
        <v>2611.44</v>
      </c>
      <c r="F26" s="30">
        <v>1.92144338960786</v>
      </c>
    </row>
    <row r="27" spans="1:6" x14ac:dyDescent="0.2">
      <c r="A27" s="27" t="s">
        <v>237</v>
      </c>
      <c r="B27" s="27" t="s">
        <v>236</v>
      </c>
      <c r="C27" s="27" t="s">
        <v>143</v>
      </c>
      <c r="D27" s="31">
        <v>2200000</v>
      </c>
      <c r="E27" s="29">
        <v>2312.1999999999998</v>
      </c>
      <c r="F27" s="30">
        <v>1.70126880397455</v>
      </c>
    </row>
    <row r="28" spans="1:6" x14ac:dyDescent="0.2">
      <c r="A28" s="27" t="s">
        <v>297</v>
      </c>
      <c r="B28" s="27" t="s">
        <v>296</v>
      </c>
      <c r="C28" s="27" t="s">
        <v>130</v>
      </c>
      <c r="D28" s="31">
        <v>1400000</v>
      </c>
      <c r="E28" s="29">
        <v>2205.6999999999998</v>
      </c>
      <c r="F28" s="30">
        <v>1.62290831283049</v>
      </c>
    </row>
    <row r="29" spans="1:6" x14ac:dyDescent="0.2">
      <c r="A29" s="27" t="s">
        <v>299</v>
      </c>
      <c r="B29" s="27" t="s">
        <v>298</v>
      </c>
      <c r="C29" s="27" t="s">
        <v>168</v>
      </c>
      <c r="D29" s="31">
        <v>400000</v>
      </c>
      <c r="E29" s="29">
        <v>2109.8000000000002</v>
      </c>
      <c r="F29" s="30">
        <v>1.55234708183786</v>
      </c>
    </row>
    <row r="30" spans="1:6" x14ac:dyDescent="0.2">
      <c r="A30" s="27" t="s">
        <v>262</v>
      </c>
      <c r="B30" s="27" t="s">
        <v>261</v>
      </c>
      <c r="C30" s="27" t="s">
        <v>106</v>
      </c>
      <c r="D30" s="31">
        <v>2550000</v>
      </c>
      <c r="E30" s="29">
        <v>1954.575</v>
      </c>
      <c r="F30" s="30">
        <v>1.43813574627132</v>
      </c>
    </row>
    <row r="31" spans="1:6" x14ac:dyDescent="0.2">
      <c r="A31" s="27" t="s">
        <v>213</v>
      </c>
      <c r="B31" s="27" t="s">
        <v>212</v>
      </c>
      <c r="C31" s="27" t="s">
        <v>119</v>
      </c>
      <c r="D31" s="31">
        <v>800000</v>
      </c>
      <c r="E31" s="29">
        <v>1798.4</v>
      </c>
      <c r="F31" s="30">
        <v>1.3232254204081899</v>
      </c>
    </row>
    <row r="32" spans="1:6" x14ac:dyDescent="0.2">
      <c r="A32" s="27" t="s">
        <v>176</v>
      </c>
      <c r="B32" s="27" t="s">
        <v>175</v>
      </c>
      <c r="C32" s="27" t="s">
        <v>133</v>
      </c>
      <c r="D32" s="31">
        <v>600000</v>
      </c>
      <c r="E32" s="29">
        <v>1617</v>
      </c>
      <c r="F32" s="30">
        <v>1.18975506272245</v>
      </c>
    </row>
    <row r="33" spans="1:9" x14ac:dyDescent="0.2">
      <c r="A33" s="27" t="s">
        <v>283</v>
      </c>
      <c r="B33" s="27" t="s">
        <v>282</v>
      </c>
      <c r="C33" s="27" t="s">
        <v>284</v>
      </c>
      <c r="D33" s="31">
        <v>500000</v>
      </c>
      <c r="E33" s="29">
        <v>1216</v>
      </c>
      <c r="F33" s="30">
        <v>0.89470757963543301</v>
      </c>
    </row>
    <row r="34" spans="1:9" x14ac:dyDescent="0.2">
      <c r="A34" s="27" t="s">
        <v>301</v>
      </c>
      <c r="B34" s="27" t="s">
        <v>300</v>
      </c>
      <c r="C34" s="27" t="s">
        <v>119</v>
      </c>
      <c r="D34" s="31">
        <v>1500000</v>
      </c>
      <c r="E34" s="29">
        <v>1116</v>
      </c>
      <c r="F34" s="30">
        <v>0.82112965367857205</v>
      </c>
    </row>
    <row r="35" spans="1:9" x14ac:dyDescent="0.2">
      <c r="A35" s="26" t="s">
        <v>33</v>
      </c>
      <c r="B35" s="26"/>
      <c r="C35" s="26"/>
      <c r="D35" s="32"/>
      <c r="E35" s="33">
        <f>SUM(E7:E34)</f>
        <v>106639.79724999999</v>
      </c>
      <c r="F35" s="34">
        <f>SUM(F7:F34)</f>
        <v>78.463351061152011</v>
      </c>
      <c r="G35" s="18"/>
      <c r="H35" s="18"/>
      <c r="I35" s="18"/>
    </row>
    <row r="36" spans="1:9" x14ac:dyDescent="0.2">
      <c r="A36" s="27"/>
      <c r="B36" s="27"/>
      <c r="C36" s="27"/>
      <c r="D36" s="28"/>
      <c r="E36" s="29"/>
      <c r="F36" s="30"/>
    </row>
    <row r="37" spans="1:9" x14ac:dyDescent="0.2">
      <c r="A37" s="26" t="s">
        <v>302</v>
      </c>
      <c r="B37" s="27"/>
      <c r="C37" s="27"/>
      <c r="D37" s="28"/>
      <c r="E37" s="29"/>
      <c r="F37" s="30"/>
    </row>
    <row r="38" spans="1:9" x14ac:dyDescent="0.2">
      <c r="A38" s="27" t="s">
        <v>304</v>
      </c>
      <c r="B38" s="27" t="s">
        <v>303</v>
      </c>
      <c r="C38" s="27" t="s">
        <v>407</v>
      </c>
      <c r="D38" s="31">
        <v>1300000</v>
      </c>
      <c r="E38" s="29">
        <v>4457.83</v>
      </c>
      <c r="F38" s="30">
        <v>3.2799788566827499</v>
      </c>
    </row>
    <row r="39" spans="1:9" x14ac:dyDescent="0.2">
      <c r="A39" s="27" t="s">
        <v>306</v>
      </c>
      <c r="B39" s="27" t="s">
        <v>305</v>
      </c>
      <c r="C39" s="27" t="s">
        <v>407</v>
      </c>
      <c r="D39" s="31">
        <v>1500000</v>
      </c>
      <c r="E39" s="29">
        <v>4370.8500000000004</v>
      </c>
      <c r="F39" s="30">
        <v>3.2159807766854702</v>
      </c>
    </row>
    <row r="40" spans="1:9" x14ac:dyDescent="0.2">
      <c r="A40" s="26" t="s">
        <v>33</v>
      </c>
      <c r="B40" s="26"/>
      <c r="C40" s="26"/>
      <c r="D40" s="32"/>
      <c r="E40" s="33">
        <f>SUM(E37:E39)</f>
        <v>8828.68</v>
      </c>
      <c r="F40" s="34">
        <f>SUM(F37:F39)</f>
        <v>6.4959596333682201</v>
      </c>
      <c r="G40" s="18"/>
      <c r="H40" s="18"/>
      <c r="I40" s="18"/>
    </row>
    <row r="41" spans="1:9" x14ac:dyDescent="0.2">
      <c r="A41" s="27"/>
      <c r="B41" s="27"/>
      <c r="C41" s="27"/>
      <c r="D41" s="28"/>
      <c r="E41" s="29"/>
      <c r="F41" s="30"/>
    </row>
    <row r="42" spans="1:9" x14ac:dyDescent="0.2">
      <c r="A42" s="26" t="s">
        <v>307</v>
      </c>
      <c r="B42" s="27"/>
      <c r="C42" s="27"/>
      <c r="D42" s="28"/>
      <c r="E42" s="29"/>
      <c r="F42" s="30"/>
    </row>
    <row r="43" spans="1:9" x14ac:dyDescent="0.2">
      <c r="A43" s="27" t="s">
        <v>309</v>
      </c>
      <c r="B43" s="27" t="s">
        <v>308</v>
      </c>
      <c r="C43" s="27" t="s">
        <v>310</v>
      </c>
      <c r="D43" s="31">
        <v>86900</v>
      </c>
      <c r="E43" s="29">
        <v>3500.1365620000001</v>
      </c>
      <c r="F43" s="30">
        <v>2.57532788797739</v>
      </c>
    </row>
    <row r="44" spans="1:9" x14ac:dyDescent="0.2">
      <c r="A44" s="27" t="s">
        <v>312</v>
      </c>
      <c r="B44" s="27" t="s">
        <v>311</v>
      </c>
      <c r="C44" s="27" t="s">
        <v>140</v>
      </c>
      <c r="D44" s="31">
        <v>2297307</v>
      </c>
      <c r="E44" s="29">
        <v>2105.7951950000001</v>
      </c>
      <c r="F44" s="30">
        <v>1.5494004293802399</v>
      </c>
    </row>
    <row r="45" spans="1:9" x14ac:dyDescent="0.2">
      <c r="A45" s="27" t="s">
        <v>314</v>
      </c>
      <c r="B45" s="27" t="s">
        <v>313</v>
      </c>
      <c r="C45" s="27" t="s">
        <v>315</v>
      </c>
      <c r="D45" s="31">
        <v>88000</v>
      </c>
      <c r="E45" s="29">
        <v>1704.651384</v>
      </c>
      <c r="F45" s="30">
        <v>1.2542471331421301</v>
      </c>
    </row>
    <row r="46" spans="1:9" x14ac:dyDescent="0.2">
      <c r="A46" s="27" t="s">
        <v>317</v>
      </c>
      <c r="B46" s="27" t="s">
        <v>316</v>
      </c>
      <c r="C46" s="27" t="s">
        <v>318</v>
      </c>
      <c r="D46" s="31">
        <v>1575983</v>
      </c>
      <c r="E46" s="29">
        <v>1482.4460529999999</v>
      </c>
      <c r="F46" s="30">
        <v>1.09075305922675</v>
      </c>
    </row>
    <row r="47" spans="1:9" x14ac:dyDescent="0.2">
      <c r="A47" s="27" t="s">
        <v>320</v>
      </c>
      <c r="B47" s="27" t="s">
        <v>319</v>
      </c>
      <c r="C47" s="27" t="s">
        <v>315</v>
      </c>
      <c r="D47" s="31">
        <v>187038</v>
      </c>
      <c r="E47" s="29">
        <v>1475.445303</v>
      </c>
      <c r="F47" s="30">
        <v>1.08560205257533</v>
      </c>
    </row>
    <row r="48" spans="1:9" x14ac:dyDescent="0.2">
      <c r="A48" s="27" t="s">
        <v>322</v>
      </c>
      <c r="B48" s="27" t="s">
        <v>321</v>
      </c>
      <c r="C48" s="27" t="s">
        <v>103</v>
      </c>
      <c r="D48" s="31">
        <v>43300</v>
      </c>
      <c r="E48" s="29">
        <v>1340.5728200000001</v>
      </c>
      <c r="F48" s="30">
        <v>0.98636567689740695</v>
      </c>
    </row>
    <row r="49" spans="1:9" x14ac:dyDescent="0.2">
      <c r="A49" s="27" t="s">
        <v>324</v>
      </c>
      <c r="B49" s="27" t="s">
        <v>323</v>
      </c>
      <c r="C49" s="27" t="s">
        <v>315</v>
      </c>
      <c r="D49" s="31">
        <v>500000</v>
      </c>
      <c r="E49" s="29">
        <v>762.42081780000001</v>
      </c>
      <c r="F49" s="30">
        <v>0.56097342480057999</v>
      </c>
    </row>
    <row r="50" spans="1:9" x14ac:dyDescent="0.2">
      <c r="A50" s="26" t="s">
        <v>33</v>
      </c>
      <c r="B50" s="26"/>
      <c r="C50" s="26"/>
      <c r="D50" s="32"/>
      <c r="E50" s="33">
        <f>SUM(E42:E49)</f>
        <v>12371.468134800001</v>
      </c>
      <c r="F50" s="34">
        <f>SUM(F42:F49)</f>
        <v>9.1026696639998264</v>
      </c>
      <c r="G50" s="18"/>
      <c r="H50" s="18"/>
      <c r="I50" s="18"/>
    </row>
    <row r="51" spans="1:9" x14ac:dyDescent="0.2">
      <c r="A51" s="27"/>
      <c r="B51" s="27"/>
      <c r="C51" s="27"/>
      <c r="D51" s="28"/>
      <c r="E51" s="29"/>
      <c r="F51" s="30"/>
    </row>
    <row r="52" spans="1:9" x14ac:dyDescent="0.2">
      <c r="A52" s="26" t="s">
        <v>847</v>
      </c>
      <c r="B52" s="27"/>
      <c r="C52" s="27"/>
      <c r="D52" s="28"/>
      <c r="E52" s="29"/>
      <c r="F52" s="30"/>
    </row>
    <row r="53" spans="1:9" x14ac:dyDescent="0.2">
      <c r="A53" s="27" t="s">
        <v>327</v>
      </c>
      <c r="B53" s="27" t="s">
        <v>326</v>
      </c>
      <c r="C53" s="27" t="s">
        <v>847</v>
      </c>
      <c r="D53" s="31">
        <v>3408000</v>
      </c>
      <c r="E53" s="29">
        <v>2310.1271499999998</v>
      </c>
      <c r="F53" s="30">
        <v>1.69974364393635</v>
      </c>
    </row>
    <row r="54" spans="1:9" x14ac:dyDescent="0.2">
      <c r="A54" s="26" t="s">
        <v>33</v>
      </c>
      <c r="B54" s="26"/>
      <c r="C54" s="26"/>
      <c r="D54" s="32"/>
      <c r="E54" s="33">
        <f>SUM(E53:E53)</f>
        <v>2310.1271499999998</v>
      </c>
      <c r="F54" s="34">
        <f>SUM(F53:F53)</f>
        <v>1.69974364393635</v>
      </c>
      <c r="G54" s="18"/>
      <c r="H54" s="18"/>
      <c r="I54" s="18"/>
    </row>
    <row r="55" spans="1:9" x14ac:dyDescent="0.2">
      <c r="A55" s="27"/>
      <c r="B55" s="27"/>
      <c r="C55" s="27"/>
      <c r="D55" s="28"/>
      <c r="E55" s="29"/>
      <c r="F55" s="30"/>
    </row>
    <row r="56" spans="1:9" x14ac:dyDescent="0.2">
      <c r="A56" s="26" t="s">
        <v>35</v>
      </c>
      <c r="B56" s="26"/>
      <c r="C56" s="26"/>
      <c r="D56" s="32"/>
      <c r="E56" s="33">
        <f>E35+E40+E50+E54</f>
        <v>130150.0725348</v>
      </c>
      <c r="F56" s="34">
        <f>F35+F40+F50+F54</f>
        <v>95.761724002456404</v>
      </c>
      <c r="G56" s="18"/>
      <c r="H56" s="18"/>
      <c r="I56" s="18"/>
    </row>
    <row r="57" spans="1:9" x14ac:dyDescent="0.2">
      <c r="A57" s="26"/>
      <c r="B57" s="26"/>
      <c r="C57" s="26"/>
      <c r="D57" s="32"/>
      <c r="E57" s="33"/>
      <c r="F57" s="34"/>
      <c r="G57" s="18"/>
      <c r="H57" s="18"/>
      <c r="I57" s="18"/>
    </row>
    <row r="58" spans="1:9" x14ac:dyDescent="0.2">
      <c r="A58" s="26" t="s">
        <v>37</v>
      </c>
      <c r="B58" s="26"/>
      <c r="C58" s="26"/>
      <c r="D58" s="32"/>
      <c r="E58" s="33">
        <f>E60-(E35+E40+E50+E54)</f>
        <v>5760.254780800009</v>
      </c>
      <c r="F58" s="34">
        <f>F60-(F35+F40+F50+F54)</f>
        <v>4.238275997543596</v>
      </c>
      <c r="G58" s="18"/>
      <c r="H58" s="18"/>
      <c r="I58" s="18"/>
    </row>
    <row r="59" spans="1:9" x14ac:dyDescent="0.2">
      <c r="A59" s="26"/>
      <c r="B59" s="26"/>
      <c r="C59" s="26"/>
      <c r="D59" s="32"/>
      <c r="E59" s="33"/>
      <c r="F59" s="34"/>
      <c r="G59" s="18"/>
      <c r="H59" s="18"/>
      <c r="I59" s="18"/>
    </row>
    <row r="60" spans="1:9" x14ac:dyDescent="0.2">
      <c r="A60" s="35" t="s">
        <v>36</v>
      </c>
      <c r="B60" s="35"/>
      <c r="C60" s="35"/>
      <c r="D60" s="36"/>
      <c r="E60" s="37">
        <v>135910.32731560001</v>
      </c>
      <c r="F60" s="38">
        <v>100</v>
      </c>
      <c r="G60" s="18"/>
      <c r="H60" s="18"/>
      <c r="I60" s="18"/>
    </row>
    <row r="63" spans="1:9" x14ac:dyDescent="0.2">
      <c r="A63" s="18" t="s">
        <v>39</v>
      </c>
    </row>
    <row r="64" spans="1:9" x14ac:dyDescent="0.2">
      <c r="A64" s="18" t="s">
        <v>40</v>
      </c>
    </row>
    <row r="65" spans="1:6" x14ac:dyDescent="0.2">
      <c r="A65" s="18" t="s">
        <v>41</v>
      </c>
      <c r="B65" s="18"/>
      <c r="C65" s="39" t="s">
        <v>43</v>
      </c>
      <c r="D65" s="19" t="s">
        <v>42</v>
      </c>
    </row>
    <row r="66" spans="1:6" x14ac:dyDescent="0.2">
      <c r="A66" s="9" t="s">
        <v>78</v>
      </c>
      <c r="C66" s="40">
        <v>83.300899999999999</v>
      </c>
      <c r="D66" s="40">
        <v>88.011399999999995</v>
      </c>
    </row>
    <row r="67" spans="1:6" x14ac:dyDescent="0.2">
      <c r="A67" s="9" t="s">
        <v>80</v>
      </c>
      <c r="C67" s="40">
        <v>20.114000000000001</v>
      </c>
      <c r="D67" s="40">
        <v>20.325600000000001</v>
      </c>
    </row>
    <row r="68" spans="1:6" x14ac:dyDescent="0.2">
      <c r="A68" s="9" t="s">
        <v>79</v>
      </c>
      <c r="C68" s="40">
        <v>88.855000000000004</v>
      </c>
      <c r="D68" s="40">
        <v>94.212699999999998</v>
      </c>
    </row>
    <row r="69" spans="1:6" x14ac:dyDescent="0.2">
      <c r="A69" s="9" t="s">
        <v>81</v>
      </c>
      <c r="C69" s="40">
        <v>22.113700000000001</v>
      </c>
      <c r="D69" s="40">
        <v>22.405999999999999</v>
      </c>
    </row>
    <row r="71" spans="1:6" x14ac:dyDescent="0.2">
      <c r="A71" s="18" t="s">
        <v>45</v>
      </c>
    </row>
    <row r="72" spans="1:6" x14ac:dyDescent="0.2">
      <c r="A72" s="85" t="s">
        <v>61</v>
      </c>
      <c r="B72" s="86"/>
      <c r="C72" s="43" t="s">
        <v>62</v>
      </c>
    </row>
    <row r="73" spans="1:6" x14ac:dyDescent="0.2">
      <c r="A73" s="81" t="s">
        <v>80</v>
      </c>
      <c r="B73" s="82"/>
      <c r="C73" s="44">
        <v>0.85</v>
      </c>
    </row>
    <row r="74" spans="1:6" x14ac:dyDescent="0.2">
      <c r="A74" s="81" t="s">
        <v>81</v>
      </c>
      <c r="B74" s="82"/>
      <c r="C74" s="44">
        <v>0.95</v>
      </c>
    </row>
    <row r="75" spans="1:6" x14ac:dyDescent="0.2">
      <c r="A75" s="9" t="s">
        <v>63</v>
      </c>
    </row>
    <row r="76" spans="1:6" x14ac:dyDescent="0.2">
      <c r="A76" s="9" t="s">
        <v>44</v>
      </c>
    </row>
    <row r="78" spans="1:6" x14ac:dyDescent="0.2">
      <c r="A78" s="18" t="s">
        <v>215</v>
      </c>
      <c r="D78" s="45">
        <v>0.14533180385240599</v>
      </c>
    </row>
    <row r="80" spans="1:6" x14ac:dyDescent="0.2">
      <c r="A80" s="18" t="s">
        <v>812</v>
      </c>
      <c r="D80" s="9"/>
      <c r="F80" s="50"/>
    </row>
    <row r="81" spans="1:6" x14ac:dyDescent="0.2">
      <c r="A81" s="46"/>
      <c r="D81" s="9"/>
      <c r="F81" s="50"/>
    </row>
    <row r="82" spans="1:6" x14ac:dyDescent="0.2">
      <c r="A82" s="47" t="s">
        <v>808</v>
      </c>
      <c r="D82" s="9"/>
      <c r="F82" s="50"/>
    </row>
    <row r="83" spans="1:6" x14ac:dyDescent="0.2">
      <c r="A83" s="48"/>
      <c r="D83" s="9"/>
      <c r="F83" s="50"/>
    </row>
    <row r="84" spans="1:6" x14ac:dyDescent="0.2">
      <c r="A84" s="49"/>
      <c r="D84" s="9"/>
      <c r="F84" s="50"/>
    </row>
    <row r="85" spans="1:6" x14ac:dyDescent="0.2">
      <c r="A85" s="49"/>
      <c r="D85" s="9"/>
      <c r="F85" s="50"/>
    </row>
    <row r="86" spans="1:6" x14ac:dyDescent="0.2">
      <c r="A86" s="49"/>
      <c r="D86" s="9"/>
      <c r="F86" s="50"/>
    </row>
    <row r="87" spans="1:6" x14ac:dyDescent="0.2">
      <c r="A87" s="49"/>
      <c r="D87" s="9"/>
      <c r="F87" s="50"/>
    </row>
    <row r="88" spans="1:6" x14ac:dyDescent="0.2">
      <c r="A88" s="49"/>
      <c r="D88" s="9"/>
      <c r="F88" s="50"/>
    </row>
    <row r="89" spans="1:6" x14ac:dyDescent="0.2">
      <c r="A89" s="49"/>
      <c r="D89" s="9"/>
      <c r="F89" s="50"/>
    </row>
    <row r="90" spans="1:6" x14ac:dyDescent="0.2">
      <c r="A90" s="49"/>
      <c r="D90" s="9"/>
      <c r="F90" s="50"/>
    </row>
    <row r="91" spans="1:6" x14ac:dyDescent="0.2">
      <c r="A91" s="49"/>
      <c r="D91" s="9"/>
      <c r="F91" s="50"/>
    </row>
    <row r="92" spans="1:6" x14ac:dyDescent="0.2">
      <c r="A92" s="49"/>
      <c r="D92" s="9"/>
      <c r="F92" s="50"/>
    </row>
    <row r="93" spans="1:6" x14ac:dyDescent="0.2">
      <c r="A93" s="49"/>
      <c r="D93" s="9"/>
      <c r="F93" s="50"/>
    </row>
    <row r="94" spans="1:6" x14ac:dyDescent="0.2">
      <c r="A94" s="49"/>
      <c r="D94" s="9"/>
      <c r="F94" s="50"/>
    </row>
    <row r="95" spans="1:6" x14ac:dyDescent="0.2">
      <c r="A95" s="47" t="s">
        <v>814</v>
      </c>
      <c r="D95" s="9"/>
      <c r="F95" s="50"/>
    </row>
    <row r="96" spans="1:6" x14ac:dyDescent="0.2">
      <c r="A96" s="49"/>
      <c r="D96" s="9"/>
      <c r="F96" s="50"/>
    </row>
    <row r="97" spans="1:6" x14ac:dyDescent="0.2">
      <c r="A97" s="47" t="s">
        <v>809</v>
      </c>
      <c r="D97" s="9"/>
      <c r="F97" s="50"/>
    </row>
    <row r="98" spans="1:6" x14ac:dyDescent="0.2">
      <c r="A98" s="49"/>
      <c r="D98" s="9"/>
      <c r="F98" s="50"/>
    </row>
    <row r="99" spans="1:6" x14ac:dyDescent="0.2">
      <c r="A99" s="49"/>
      <c r="D99" s="9"/>
      <c r="F99" s="50"/>
    </row>
    <row r="100" spans="1:6" x14ac:dyDescent="0.2">
      <c r="A100" s="49"/>
      <c r="D100" s="9"/>
      <c r="F100" s="50"/>
    </row>
    <row r="101" spans="1:6" x14ac:dyDescent="0.2">
      <c r="A101" s="49"/>
      <c r="D101" s="9"/>
      <c r="F101" s="50"/>
    </row>
    <row r="102" spans="1:6" x14ac:dyDescent="0.2">
      <c r="A102" s="49"/>
      <c r="D102" s="9"/>
      <c r="F102" s="50"/>
    </row>
    <row r="103" spans="1:6" x14ac:dyDescent="0.2">
      <c r="A103" s="49"/>
      <c r="D103" s="9"/>
      <c r="F103" s="50"/>
    </row>
    <row r="104" spans="1:6" x14ac:dyDescent="0.2">
      <c r="A104" s="49"/>
      <c r="D104" s="9"/>
      <c r="F104" s="50"/>
    </row>
    <row r="105" spans="1:6" x14ac:dyDescent="0.2">
      <c r="A105" s="49"/>
      <c r="D105" s="9"/>
      <c r="F105" s="50"/>
    </row>
    <row r="106" spans="1:6" x14ac:dyDescent="0.2">
      <c r="A106" s="49"/>
      <c r="D106" s="9"/>
      <c r="F106" s="50"/>
    </row>
    <row r="107" spans="1:6" x14ac:dyDescent="0.2">
      <c r="A107" s="49"/>
      <c r="D107" s="9"/>
      <c r="F107" s="50"/>
    </row>
    <row r="108" spans="1:6" x14ac:dyDescent="0.2">
      <c r="A108" s="49"/>
      <c r="D108" s="9"/>
      <c r="F108" s="50"/>
    </row>
    <row r="109" spans="1:6" x14ac:dyDescent="0.2">
      <c r="A109" s="49"/>
      <c r="D109" s="9"/>
      <c r="F109" s="50"/>
    </row>
    <row r="110" spans="1:6" x14ac:dyDescent="0.2">
      <c r="D110" s="9"/>
      <c r="F110" s="50"/>
    </row>
    <row r="111" spans="1:6" x14ac:dyDescent="0.2">
      <c r="D111" s="9"/>
      <c r="F111" s="50"/>
    </row>
    <row r="112" spans="1:6" x14ac:dyDescent="0.2">
      <c r="D112" s="9"/>
      <c r="F112" s="50"/>
    </row>
    <row r="113" spans="4:6" x14ac:dyDescent="0.2">
      <c r="D113" s="9"/>
      <c r="F113" s="50"/>
    </row>
    <row r="114" spans="4:6" x14ac:dyDescent="0.2">
      <c r="D114" s="9"/>
      <c r="F114" s="50"/>
    </row>
    <row r="115" spans="4:6" x14ac:dyDescent="0.2">
      <c r="D115" s="9"/>
      <c r="F115" s="50"/>
    </row>
    <row r="116" spans="4:6" x14ac:dyDescent="0.2">
      <c r="D116" s="9"/>
      <c r="F116" s="50"/>
    </row>
    <row r="117" spans="4:6" x14ac:dyDescent="0.2">
      <c r="D117" s="9"/>
      <c r="F117" s="50"/>
    </row>
    <row r="118" spans="4:6" x14ac:dyDescent="0.2">
      <c r="D118" s="9"/>
      <c r="F118" s="50"/>
    </row>
    <row r="119" spans="4:6" x14ac:dyDescent="0.2">
      <c r="D119" s="9"/>
      <c r="F119" s="50"/>
    </row>
    <row r="120" spans="4:6" x14ac:dyDescent="0.2">
      <c r="D120" s="9"/>
      <c r="F120" s="50"/>
    </row>
    <row r="121" spans="4:6" x14ac:dyDescent="0.2">
      <c r="D121" s="9"/>
      <c r="F121" s="50"/>
    </row>
    <row r="122" spans="4:6" x14ac:dyDescent="0.2">
      <c r="D122" s="9"/>
      <c r="F122" s="50"/>
    </row>
    <row r="123" spans="4:6" x14ac:dyDescent="0.2">
      <c r="D123" s="9"/>
      <c r="F123" s="50"/>
    </row>
    <row r="124" spans="4:6" x14ac:dyDescent="0.2">
      <c r="D124" s="9"/>
      <c r="F124" s="50"/>
    </row>
    <row r="125" spans="4:6" x14ac:dyDescent="0.2">
      <c r="D125" s="9"/>
      <c r="F125" s="50"/>
    </row>
    <row r="126" spans="4:6" x14ac:dyDescent="0.2">
      <c r="D126" s="9"/>
      <c r="F126" s="50"/>
    </row>
    <row r="127" spans="4:6" x14ac:dyDescent="0.2">
      <c r="D127" s="9"/>
      <c r="F127" s="50"/>
    </row>
    <row r="128" spans="4:6" x14ac:dyDescent="0.2">
      <c r="D128" s="9"/>
      <c r="F128" s="50"/>
    </row>
    <row r="129" spans="4:6" x14ac:dyDescent="0.2">
      <c r="D129" s="9"/>
      <c r="F129" s="50"/>
    </row>
    <row r="130" spans="4:6" x14ac:dyDescent="0.2">
      <c r="D130" s="9"/>
      <c r="F130" s="50"/>
    </row>
    <row r="131" spans="4:6" x14ac:dyDescent="0.2">
      <c r="D131" s="9"/>
      <c r="F131" s="50"/>
    </row>
    <row r="132" spans="4:6" x14ac:dyDescent="0.2">
      <c r="D132" s="9"/>
      <c r="F132" s="50"/>
    </row>
    <row r="133" spans="4:6" x14ac:dyDescent="0.2">
      <c r="D133" s="9"/>
      <c r="F133" s="50"/>
    </row>
    <row r="134" spans="4:6" x14ac:dyDescent="0.2">
      <c r="D134" s="9"/>
      <c r="F134" s="50"/>
    </row>
    <row r="135" spans="4:6" x14ac:dyDescent="0.2">
      <c r="D135" s="9"/>
      <c r="F135" s="50"/>
    </row>
    <row r="136" spans="4:6" x14ac:dyDescent="0.2">
      <c r="D136" s="9"/>
      <c r="F136" s="50"/>
    </row>
    <row r="137" spans="4:6" x14ac:dyDescent="0.2">
      <c r="D137" s="9"/>
      <c r="F137" s="50"/>
    </row>
    <row r="138" spans="4:6" x14ac:dyDescent="0.2">
      <c r="D138" s="9"/>
      <c r="F138" s="50"/>
    </row>
    <row r="139" spans="4:6" x14ac:dyDescent="0.2">
      <c r="D139" s="9"/>
      <c r="F139" s="50"/>
    </row>
    <row r="140" spans="4:6" x14ac:dyDescent="0.2">
      <c r="D140" s="9"/>
      <c r="F140" s="50"/>
    </row>
    <row r="141" spans="4:6" x14ac:dyDescent="0.2">
      <c r="D141" s="9"/>
      <c r="F141" s="50"/>
    </row>
    <row r="142" spans="4:6" x14ac:dyDescent="0.2">
      <c r="D142" s="9"/>
      <c r="F142" s="50"/>
    </row>
    <row r="143" spans="4:6" x14ac:dyDescent="0.2">
      <c r="D143" s="9"/>
      <c r="F143" s="50"/>
    </row>
    <row r="144" spans="4:6" x14ac:dyDescent="0.2">
      <c r="D144" s="9"/>
      <c r="F144" s="50"/>
    </row>
    <row r="145" spans="4:6" x14ac:dyDescent="0.2">
      <c r="D145" s="9"/>
      <c r="F145" s="50"/>
    </row>
    <row r="146" spans="4:6" x14ac:dyDescent="0.2">
      <c r="D146" s="9"/>
      <c r="F146" s="50"/>
    </row>
    <row r="147" spans="4:6" x14ac:dyDescent="0.2">
      <c r="D147" s="9"/>
      <c r="F147" s="50"/>
    </row>
    <row r="148" spans="4:6" x14ac:dyDescent="0.2">
      <c r="D148" s="9"/>
      <c r="F148" s="50"/>
    </row>
    <row r="149" spans="4:6" x14ac:dyDescent="0.2">
      <c r="D149" s="9"/>
      <c r="F149" s="50"/>
    </row>
    <row r="150" spans="4:6" x14ac:dyDescent="0.2">
      <c r="D150" s="9"/>
      <c r="F150" s="50"/>
    </row>
    <row r="151" spans="4:6" x14ac:dyDescent="0.2">
      <c r="D151" s="9"/>
      <c r="F151" s="50"/>
    </row>
    <row r="152" spans="4:6" x14ac:dyDescent="0.2">
      <c r="D152" s="9"/>
      <c r="F152" s="50"/>
    </row>
    <row r="153" spans="4:6" x14ac:dyDescent="0.2">
      <c r="D153" s="9"/>
      <c r="F153" s="50"/>
    </row>
    <row r="154" spans="4:6" x14ac:dyDescent="0.2">
      <c r="D154" s="9"/>
      <c r="F154" s="50"/>
    </row>
    <row r="155" spans="4:6" x14ac:dyDescent="0.2">
      <c r="D155" s="9"/>
      <c r="F155" s="50"/>
    </row>
    <row r="156" spans="4:6" x14ac:dyDescent="0.2">
      <c r="D156" s="9"/>
      <c r="F156" s="50"/>
    </row>
    <row r="157" spans="4:6" x14ac:dyDescent="0.2">
      <c r="D157" s="9"/>
      <c r="F157" s="50"/>
    </row>
    <row r="158" spans="4:6" x14ac:dyDescent="0.2">
      <c r="D158" s="9"/>
      <c r="F158" s="50"/>
    </row>
    <row r="159" spans="4:6" x14ac:dyDescent="0.2">
      <c r="D159" s="9"/>
      <c r="F159" s="50"/>
    </row>
    <row r="160" spans="4:6" x14ac:dyDescent="0.2">
      <c r="D160" s="9"/>
      <c r="F160" s="50"/>
    </row>
    <row r="161" spans="4:6" x14ac:dyDescent="0.2">
      <c r="D161" s="9"/>
      <c r="F161" s="50"/>
    </row>
    <row r="162" spans="4:6" x14ac:dyDescent="0.2">
      <c r="D162" s="9"/>
      <c r="F162" s="50"/>
    </row>
    <row r="163" spans="4:6" x14ac:dyDescent="0.2">
      <c r="D163" s="9"/>
      <c r="F163" s="50"/>
    </row>
    <row r="164" spans="4:6" x14ac:dyDescent="0.2">
      <c r="D164" s="9"/>
      <c r="F164" s="50"/>
    </row>
    <row r="165" spans="4:6" x14ac:dyDescent="0.2">
      <c r="D165" s="9"/>
      <c r="F165" s="50"/>
    </row>
    <row r="166" spans="4:6" x14ac:dyDescent="0.2">
      <c r="D166" s="9"/>
      <c r="F166" s="50"/>
    </row>
    <row r="167" spans="4:6" x14ac:dyDescent="0.2">
      <c r="D167" s="9"/>
      <c r="F167" s="50"/>
    </row>
    <row r="168" spans="4:6" x14ac:dyDescent="0.2">
      <c r="D168" s="9"/>
      <c r="F168" s="50"/>
    </row>
    <row r="169" spans="4:6" x14ac:dyDescent="0.2">
      <c r="D169" s="9"/>
      <c r="F169" s="50"/>
    </row>
    <row r="170" spans="4:6" x14ac:dyDescent="0.2">
      <c r="D170" s="9"/>
      <c r="F170" s="50"/>
    </row>
    <row r="171" spans="4:6" x14ac:dyDescent="0.2">
      <c r="D171" s="9"/>
      <c r="F171" s="50"/>
    </row>
    <row r="172" spans="4:6" x14ac:dyDescent="0.2">
      <c r="D172" s="9"/>
      <c r="F172" s="50"/>
    </row>
    <row r="173" spans="4:6" x14ac:dyDescent="0.2">
      <c r="D173" s="9"/>
      <c r="F173" s="50"/>
    </row>
    <row r="174" spans="4:6" x14ac:dyDescent="0.2">
      <c r="D174" s="9"/>
      <c r="F174" s="50"/>
    </row>
    <row r="175" spans="4:6" x14ac:dyDescent="0.2">
      <c r="D175" s="9"/>
      <c r="F175" s="50"/>
    </row>
    <row r="176" spans="4:6" x14ac:dyDescent="0.2">
      <c r="D176" s="9"/>
      <c r="F176" s="50"/>
    </row>
    <row r="177" spans="4:6" x14ac:dyDescent="0.2">
      <c r="D177" s="9"/>
      <c r="F177" s="50"/>
    </row>
    <row r="178" spans="4:6" x14ac:dyDescent="0.2">
      <c r="D178" s="9"/>
      <c r="F178" s="50"/>
    </row>
    <row r="179" spans="4:6" x14ac:dyDescent="0.2">
      <c r="D179" s="9"/>
      <c r="F179" s="50"/>
    </row>
    <row r="180" spans="4:6" x14ac:dyDescent="0.2">
      <c r="D180" s="9"/>
      <c r="F180" s="50"/>
    </row>
    <row r="181" spans="4:6" x14ac:dyDescent="0.2">
      <c r="D181" s="9"/>
      <c r="F181" s="50"/>
    </row>
    <row r="182" spans="4:6" x14ac:dyDescent="0.2">
      <c r="D182" s="9"/>
      <c r="F182" s="50"/>
    </row>
    <row r="183" spans="4:6" x14ac:dyDescent="0.2">
      <c r="D183" s="9"/>
      <c r="F183" s="50"/>
    </row>
    <row r="184" spans="4:6" x14ac:dyDescent="0.2">
      <c r="D184" s="9"/>
      <c r="F184" s="50"/>
    </row>
    <row r="185" spans="4:6" x14ac:dyDescent="0.2">
      <c r="D185" s="9"/>
      <c r="F185" s="50"/>
    </row>
    <row r="186" spans="4:6" x14ac:dyDescent="0.2">
      <c r="D186" s="9"/>
      <c r="F186" s="50"/>
    </row>
    <row r="187" spans="4:6" x14ac:dyDescent="0.2">
      <c r="D187" s="9"/>
      <c r="F187" s="50"/>
    </row>
    <row r="188" spans="4:6" x14ac:dyDescent="0.2">
      <c r="D188" s="9"/>
      <c r="F188" s="50"/>
    </row>
    <row r="189" spans="4:6" x14ac:dyDescent="0.2">
      <c r="D189" s="9"/>
      <c r="F189" s="50"/>
    </row>
    <row r="190" spans="4:6" x14ac:dyDescent="0.2">
      <c r="D190" s="9"/>
      <c r="F190" s="50"/>
    </row>
    <row r="191" spans="4:6" x14ac:dyDescent="0.2">
      <c r="D191" s="9"/>
      <c r="F191" s="50"/>
    </row>
    <row r="192" spans="4:6" x14ac:dyDescent="0.2">
      <c r="D192" s="9"/>
      <c r="F192" s="50"/>
    </row>
    <row r="193" spans="4:6" x14ac:dyDescent="0.2">
      <c r="D193" s="9"/>
      <c r="F193" s="50"/>
    </row>
    <row r="194" spans="4:6" x14ac:dyDescent="0.2">
      <c r="D194" s="9"/>
      <c r="F194" s="50"/>
    </row>
    <row r="195" spans="4:6" x14ac:dyDescent="0.2">
      <c r="D195" s="9"/>
      <c r="F195" s="50"/>
    </row>
    <row r="196" spans="4:6" x14ac:dyDescent="0.2">
      <c r="D196" s="9"/>
      <c r="F196" s="50"/>
    </row>
    <row r="197" spans="4:6" x14ac:dyDescent="0.2">
      <c r="D197" s="9"/>
      <c r="F197" s="50"/>
    </row>
    <row r="198" spans="4:6" x14ac:dyDescent="0.2">
      <c r="D198" s="9"/>
      <c r="F198" s="50"/>
    </row>
    <row r="199" spans="4:6" x14ac:dyDescent="0.2">
      <c r="D199" s="9"/>
      <c r="F199" s="50"/>
    </row>
    <row r="200" spans="4:6" x14ac:dyDescent="0.2">
      <c r="D200" s="9"/>
      <c r="F200" s="50"/>
    </row>
    <row r="201" spans="4:6" x14ac:dyDescent="0.2">
      <c r="D201" s="9"/>
      <c r="F201" s="50"/>
    </row>
    <row r="202" spans="4:6" x14ac:dyDescent="0.2">
      <c r="D202" s="9"/>
      <c r="F202" s="50"/>
    </row>
    <row r="203" spans="4:6" x14ac:dyDescent="0.2">
      <c r="D203" s="9"/>
      <c r="F203" s="50"/>
    </row>
    <row r="204" spans="4:6" x14ac:dyDescent="0.2">
      <c r="D204" s="9"/>
      <c r="F204" s="50"/>
    </row>
    <row r="205" spans="4:6" x14ac:dyDescent="0.2">
      <c r="D205" s="9"/>
      <c r="F205" s="50"/>
    </row>
    <row r="206" spans="4:6" x14ac:dyDescent="0.2">
      <c r="D206" s="9"/>
      <c r="F206" s="50"/>
    </row>
    <row r="207" spans="4:6" x14ac:dyDescent="0.2">
      <c r="D207" s="9"/>
      <c r="F207" s="50"/>
    </row>
    <row r="208" spans="4:6" x14ac:dyDescent="0.2">
      <c r="D208" s="9"/>
      <c r="F208" s="50"/>
    </row>
    <row r="209" spans="4:6" x14ac:dyDescent="0.2">
      <c r="D209" s="9"/>
      <c r="F209" s="50"/>
    </row>
    <row r="210" spans="4:6" x14ac:dyDescent="0.2">
      <c r="D210" s="9"/>
      <c r="F210" s="50"/>
    </row>
    <row r="211" spans="4:6" x14ac:dyDescent="0.2">
      <c r="D211" s="9"/>
      <c r="F211" s="50"/>
    </row>
  </sheetData>
  <mergeCells count="4">
    <mergeCell ref="A1:F1"/>
    <mergeCell ref="A72:B72"/>
    <mergeCell ref="A73:B73"/>
    <mergeCell ref="A74:B74"/>
  </mergeCells>
  <conditionalFormatting sqref="F2:F3 F5:F79">
    <cfRule type="cellIs" dxfId="57" priority="2" stopIfTrue="1" operator="between">
      <formula>0.009</formula>
      <formula>-0.009</formula>
    </cfRule>
  </conditionalFormatting>
  <conditionalFormatting sqref="F80:F211">
    <cfRule type="cellIs" dxfId="56" priority="1" stopIfTrue="1" operator="between">
      <formula>0.009</formula>
      <formula>-0.009</formula>
    </cfRule>
  </conditionalFormatting>
  <hyperlinks>
    <hyperlink ref="A83" r:id="rId1" tooltip="https://www.franklintempletonindia.com/downloadsServlet/pdf/product-labels-jg9o5k7l" display="https://www.franklintempletonindia.com/downloadsServlet/pdf/product-labels-jg9o5k7l" xr:uid="{00000000-0004-0000-0D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I224"/>
  <sheetViews>
    <sheetView workbookViewId="0">
      <selection sqref="A1:F1"/>
    </sheetView>
  </sheetViews>
  <sheetFormatPr defaultColWidth="9.109375" defaultRowHeight="10.199999999999999" x14ac:dyDescent="0.2"/>
  <cols>
    <col min="1" max="1" width="38.6640625" style="9" bestFit="1" customWidth="1"/>
    <col min="2" max="2" width="34.33203125" style="9" bestFit="1" customWidth="1"/>
    <col min="3" max="3" width="26.88671875" style="9" bestFit="1" customWidth="1"/>
    <col min="4" max="4" width="15.33203125" style="10" bestFit="1" customWidth="1"/>
    <col min="5" max="5" width="23.109375" style="13" customWidth="1"/>
    <col min="6" max="6" width="13.5546875" style="14" bestFit="1" customWidth="1"/>
    <col min="7" max="16384" width="9.109375" style="9"/>
  </cols>
  <sheetData>
    <row r="1" spans="1:6" s="1" customFormat="1" ht="13.8" x14ac:dyDescent="0.2">
      <c r="A1" s="83" t="s">
        <v>13</v>
      </c>
      <c r="B1" s="92"/>
      <c r="C1" s="92"/>
      <c r="D1" s="92"/>
      <c r="E1" s="92"/>
      <c r="F1" s="92"/>
    </row>
    <row r="2" spans="1:6" s="1" customFormat="1" ht="11.4" x14ac:dyDescent="0.2">
      <c r="D2" s="6"/>
      <c r="E2" s="7"/>
      <c r="F2" s="12"/>
    </row>
    <row r="3" spans="1:6" s="1" customFormat="1" ht="12" x14ac:dyDescent="0.2">
      <c r="A3" s="11" t="s">
        <v>7</v>
      </c>
      <c r="B3" s="2"/>
      <c r="C3" s="3"/>
      <c r="D3" s="4"/>
      <c r="E3" s="5"/>
      <c r="F3" s="12"/>
    </row>
    <row r="4" spans="1:6" s="1" customFormat="1" ht="30.6" x14ac:dyDescent="0.2">
      <c r="A4" s="8" t="s">
        <v>2</v>
      </c>
      <c r="B4" s="8" t="s">
        <v>0</v>
      </c>
      <c r="C4" s="17" t="s">
        <v>285</v>
      </c>
      <c r="D4" s="16" t="s">
        <v>1</v>
      </c>
      <c r="E4" s="52" t="s">
        <v>6</v>
      </c>
      <c r="F4" s="15" t="s">
        <v>3</v>
      </c>
    </row>
    <row r="5" spans="1:6" x14ac:dyDescent="0.2">
      <c r="A5" s="21" t="s">
        <v>87</v>
      </c>
      <c r="B5" s="22"/>
      <c r="C5" s="22"/>
      <c r="D5" s="23"/>
      <c r="E5" s="24"/>
      <c r="F5" s="25"/>
    </row>
    <row r="6" spans="1:6" x14ac:dyDescent="0.2">
      <c r="A6" s="26" t="s">
        <v>32</v>
      </c>
      <c r="B6" s="27"/>
      <c r="C6" s="27"/>
      <c r="D6" s="28"/>
      <c r="E6" s="29"/>
      <c r="F6" s="30"/>
    </row>
    <row r="7" spans="1:6" x14ac:dyDescent="0.2">
      <c r="A7" s="27" t="s">
        <v>94</v>
      </c>
      <c r="B7" s="27" t="s">
        <v>93</v>
      </c>
      <c r="C7" s="27" t="s">
        <v>95</v>
      </c>
      <c r="D7" s="31">
        <v>722794</v>
      </c>
      <c r="E7" s="29">
        <v>11817.3205</v>
      </c>
      <c r="F7" s="30">
        <v>16.518949883784</v>
      </c>
    </row>
    <row r="8" spans="1:6" x14ac:dyDescent="0.2">
      <c r="A8" s="27" t="s">
        <v>293</v>
      </c>
      <c r="B8" s="27" t="s">
        <v>292</v>
      </c>
      <c r="C8" s="27" t="s">
        <v>95</v>
      </c>
      <c r="D8" s="31">
        <v>280000</v>
      </c>
      <c r="E8" s="29">
        <v>9494.24</v>
      </c>
      <c r="F8" s="30">
        <v>13.2716104928031</v>
      </c>
    </row>
    <row r="9" spans="1:6" x14ac:dyDescent="0.2">
      <c r="A9" s="27" t="s">
        <v>108</v>
      </c>
      <c r="B9" s="27" t="s">
        <v>107</v>
      </c>
      <c r="C9" s="27" t="s">
        <v>95</v>
      </c>
      <c r="D9" s="31">
        <v>628738</v>
      </c>
      <c r="E9" s="29">
        <v>7046.8955040000001</v>
      </c>
      <c r="F9" s="30">
        <v>9.8505675349025701</v>
      </c>
    </row>
    <row r="10" spans="1:6" x14ac:dyDescent="0.2">
      <c r="A10" s="27" t="s">
        <v>102</v>
      </c>
      <c r="B10" s="27" t="s">
        <v>101</v>
      </c>
      <c r="C10" s="27" t="s">
        <v>103</v>
      </c>
      <c r="D10" s="31">
        <v>558417</v>
      </c>
      <c r="E10" s="29">
        <v>4739.5642879999996</v>
      </c>
      <c r="F10" s="30">
        <v>6.6252434250593701</v>
      </c>
    </row>
    <row r="11" spans="1:6" x14ac:dyDescent="0.2">
      <c r="A11" s="27" t="s">
        <v>137</v>
      </c>
      <c r="B11" s="27" t="s">
        <v>136</v>
      </c>
      <c r="C11" s="27" t="s">
        <v>95</v>
      </c>
      <c r="D11" s="31">
        <v>284336</v>
      </c>
      <c r="E11" s="29">
        <v>3062.2987199999998</v>
      </c>
      <c r="F11" s="30">
        <v>4.2806623620689503</v>
      </c>
    </row>
    <row r="12" spans="1:6" x14ac:dyDescent="0.2">
      <c r="A12" s="27" t="s">
        <v>330</v>
      </c>
      <c r="B12" s="27" t="s">
        <v>329</v>
      </c>
      <c r="C12" s="27" t="s">
        <v>149</v>
      </c>
      <c r="D12" s="31">
        <v>60265</v>
      </c>
      <c r="E12" s="29">
        <v>2406.7430399999998</v>
      </c>
      <c r="F12" s="30">
        <v>3.3642878401162002</v>
      </c>
    </row>
    <row r="13" spans="1:6" x14ac:dyDescent="0.2">
      <c r="A13" s="27" t="s">
        <v>173</v>
      </c>
      <c r="B13" s="27" t="s">
        <v>172</v>
      </c>
      <c r="C13" s="27" t="s">
        <v>174</v>
      </c>
      <c r="D13" s="31">
        <v>255722</v>
      </c>
      <c r="E13" s="29">
        <v>2141.1603060000002</v>
      </c>
      <c r="F13" s="30">
        <v>2.9930405786964598</v>
      </c>
    </row>
    <row r="14" spans="1:6" x14ac:dyDescent="0.2">
      <c r="A14" s="27" t="s">
        <v>156</v>
      </c>
      <c r="B14" s="27" t="s">
        <v>155</v>
      </c>
      <c r="C14" s="27" t="s">
        <v>149</v>
      </c>
      <c r="D14" s="31">
        <v>3044107</v>
      </c>
      <c r="E14" s="29">
        <v>1986.279818</v>
      </c>
      <c r="F14" s="30">
        <v>2.77653946753103</v>
      </c>
    </row>
    <row r="15" spans="1:6" x14ac:dyDescent="0.2">
      <c r="A15" s="27" t="s">
        <v>188</v>
      </c>
      <c r="B15" s="27" t="s">
        <v>187</v>
      </c>
      <c r="C15" s="27" t="s">
        <v>189</v>
      </c>
      <c r="D15" s="31">
        <v>311153</v>
      </c>
      <c r="E15" s="29">
        <v>1408.745208</v>
      </c>
      <c r="F15" s="30">
        <v>1.9692274141141199</v>
      </c>
    </row>
    <row r="16" spans="1:6" x14ac:dyDescent="0.2">
      <c r="A16" s="27" t="s">
        <v>191</v>
      </c>
      <c r="B16" s="27" t="s">
        <v>190</v>
      </c>
      <c r="C16" s="27" t="s">
        <v>174</v>
      </c>
      <c r="D16" s="31">
        <v>86799</v>
      </c>
      <c r="E16" s="29">
        <v>1088.546259</v>
      </c>
      <c r="F16" s="30">
        <v>1.5216343754577499</v>
      </c>
    </row>
    <row r="17" spans="1:9" x14ac:dyDescent="0.2">
      <c r="A17" s="27" t="s">
        <v>332</v>
      </c>
      <c r="B17" s="27" t="s">
        <v>331</v>
      </c>
      <c r="C17" s="27" t="s">
        <v>149</v>
      </c>
      <c r="D17" s="31">
        <v>15929</v>
      </c>
      <c r="E17" s="29">
        <v>698.263644</v>
      </c>
      <c r="F17" s="30">
        <v>0.97607424127190001</v>
      </c>
    </row>
    <row r="18" spans="1:9" x14ac:dyDescent="0.2">
      <c r="A18" s="27" t="s">
        <v>334</v>
      </c>
      <c r="B18" s="27" t="s">
        <v>333</v>
      </c>
      <c r="C18" s="27" t="s">
        <v>149</v>
      </c>
      <c r="D18" s="31">
        <v>390108</v>
      </c>
      <c r="E18" s="29">
        <v>672.15608399999996</v>
      </c>
      <c r="F18" s="30">
        <v>0.93957954899137197</v>
      </c>
    </row>
    <row r="19" spans="1:9" x14ac:dyDescent="0.2">
      <c r="A19" s="27" t="s">
        <v>336</v>
      </c>
      <c r="B19" s="27" t="s">
        <v>335</v>
      </c>
      <c r="C19" s="27" t="s">
        <v>95</v>
      </c>
      <c r="D19" s="31">
        <v>25693</v>
      </c>
      <c r="E19" s="29">
        <v>518.29204249999998</v>
      </c>
      <c r="F19" s="30">
        <v>0.72449928689177301</v>
      </c>
    </row>
    <row r="20" spans="1:9" x14ac:dyDescent="0.2">
      <c r="A20" s="27" t="s">
        <v>338</v>
      </c>
      <c r="B20" s="27" t="s">
        <v>337</v>
      </c>
      <c r="C20" s="27" t="s">
        <v>95</v>
      </c>
      <c r="D20" s="31">
        <v>160474</v>
      </c>
      <c r="E20" s="29">
        <v>465.93625900000001</v>
      </c>
      <c r="F20" s="30">
        <v>0.65131327456666599</v>
      </c>
    </row>
    <row r="21" spans="1:9" x14ac:dyDescent="0.2">
      <c r="A21" s="27" t="s">
        <v>340</v>
      </c>
      <c r="B21" s="27" t="s">
        <v>339</v>
      </c>
      <c r="C21" s="27" t="s">
        <v>174</v>
      </c>
      <c r="D21" s="31">
        <v>375996</v>
      </c>
      <c r="E21" s="29">
        <v>413.219604</v>
      </c>
      <c r="F21" s="30">
        <v>0.57762281470431998</v>
      </c>
    </row>
    <row r="22" spans="1:9" x14ac:dyDescent="0.2">
      <c r="A22" s="27" t="s">
        <v>342</v>
      </c>
      <c r="B22" s="27" t="s">
        <v>341</v>
      </c>
      <c r="C22" s="27" t="s">
        <v>189</v>
      </c>
      <c r="D22" s="31">
        <v>75000</v>
      </c>
      <c r="E22" s="29">
        <v>361.27499999999998</v>
      </c>
      <c r="F22" s="30">
        <v>0.50501157341582203</v>
      </c>
    </row>
    <row r="23" spans="1:9" x14ac:dyDescent="0.2">
      <c r="A23" s="27" t="s">
        <v>344</v>
      </c>
      <c r="B23" s="27" t="s">
        <v>343</v>
      </c>
      <c r="C23" s="27" t="s">
        <v>95</v>
      </c>
      <c r="D23" s="31">
        <v>4401</v>
      </c>
      <c r="E23" s="29">
        <v>182.84834699999999</v>
      </c>
      <c r="F23" s="30">
        <v>0.25559623947118498</v>
      </c>
    </row>
    <row r="24" spans="1:9" x14ac:dyDescent="0.2">
      <c r="A24" s="27" t="s">
        <v>346</v>
      </c>
      <c r="B24" s="27" t="s">
        <v>345</v>
      </c>
      <c r="C24" s="27" t="s">
        <v>95</v>
      </c>
      <c r="D24" s="31">
        <v>63629</v>
      </c>
      <c r="E24" s="29">
        <v>90.671324999999996</v>
      </c>
      <c r="F24" s="30">
        <v>0.12674574355255</v>
      </c>
    </row>
    <row r="25" spans="1:9" x14ac:dyDescent="0.2">
      <c r="A25" s="26" t="s">
        <v>33</v>
      </c>
      <c r="B25" s="26"/>
      <c r="C25" s="26"/>
      <c r="D25" s="32"/>
      <c r="E25" s="33">
        <f>SUM(E7:E24)</f>
        <v>48594.455948500006</v>
      </c>
      <c r="F25" s="34">
        <f>SUM(F7:F24)</f>
        <v>67.928206097399155</v>
      </c>
      <c r="G25" s="18"/>
      <c r="H25" s="18"/>
      <c r="I25" s="18"/>
    </row>
    <row r="26" spans="1:9" x14ac:dyDescent="0.2">
      <c r="A26" s="27"/>
      <c r="B26" s="27"/>
      <c r="C26" s="27"/>
      <c r="D26" s="28"/>
      <c r="E26" s="29"/>
      <c r="F26" s="30"/>
    </row>
    <row r="27" spans="1:9" x14ac:dyDescent="0.2">
      <c r="A27" s="26" t="s">
        <v>307</v>
      </c>
      <c r="B27" s="27"/>
      <c r="C27" s="27"/>
      <c r="D27" s="28"/>
      <c r="E27" s="29"/>
      <c r="F27" s="30"/>
    </row>
    <row r="28" spans="1:9" x14ac:dyDescent="0.2">
      <c r="A28" s="27" t="s">
        <v>348</v>
      </c>
      <c r="B28" s="27" t="s">
        <v>347</v>
      </c>
      <c r="C28" s="27" t="s">
        <v>116</v>
      </c>
      <c r="D28" s="31">
        <v>82135</v>
      </c>
      <c r="E28" s="29">
        <v>1985.8642600000001</v>
      </c>
      <c r="F28" s="30">
        <v>2.7759585759680201</v>
      </c>
    </row>
    <row r="29" spans="1:9" x14ac:dyDescent="0.2">
      <c r="A29" s="27" t="s">
        <v>350</v>
      </c>
      <c r="B29" s="27" t="s">
        <v>349</v>
      </c>
      <c r="C29" s="27" t="s">
        <v>174</v>
      </c>
      <c r="D29" s="31">
        <v>90474</v>
      </c>
      <c r="E29" s="29">
        <v>1088.9534779999999</v>
      </c>
      <c r="F29" s="30">
        <v>1.52220361027309</v>
      </c>
    </row>
    <row r="30" spans="1:9" x14ac:dyDescent="0.2">
      <c r="A30" s="27" t="s">
        <v>352</v>
      </c>
      <c r="B30" s="27" t="s">
        <v>351</v>
      </c>
      <c r="C30" s="27" t="s">
        <v>149</v>
      </c>
      <c r="D30" s="31">
        <v>111883</v>
      </c>
      <c r="E30" s="29">
        <v>933.28322709999998</v>
      </c>
      <c r="F30" s="30">
        <v>1.3045985217919001</v>
      </c>
    </row>
    <row r="31" spans="1:9" x14ac:dyDescent="0.2">
      <c r="A31" s="27" t="s">
        <v>354</v>
      </c>
      <c r="B31" s="27" t="s">
        <v>353</v>
      </c>
      <c r="C31" s="27" t="s">
        <v>315</v>
      </c>
      <c r="D31" s="31">
        <v>22900</v>
      </c>
      <c r="E31" s="29">
        <v>881.97926719999998</v>
      </c>
      <c r="F31" s="30">
        <v>1.23288281073644</v>
      </c>
    </row>
    <row r="32" spans="1:9" x14ac:dyDescent="0.2">
      <c r="A32" s="27" t="s">
        <v>356</v>
      </c>
      <c r="B32" s="27" t="s">
        <v>355</v>
      </c>
      <c r="C32" s="27" t="s">
        <v>357</v>
      </c>
      <c r="D32" s="31">
        <v>8200</v>
      </c>
      <c r="E32" s="29">
        <v>844.65847829999996</v>
      </c>
      <c r="F32" s="30">
        <v>1.18071360355767</v>
      </c>
    </row>
    <row r="33" spans="1:6" x14ac:dyDescent="0.2">
      <c r="A33" s="27" t="s">
        <v>359</v>
      </c>
      <c r="B33" s="27" t="s">
        <v>358</v>
      </c>
      <c r="C33" s="27" t="s">
        <v>95</v>
      </c>
      <c r="D33" s="31">
        <v>25217</v>
      </c>
      <c r="E33" s="29">
        <v>756.10207960000002</v>
      </c>
      <c r="F33" s="30">
        <v>1.05692422913784</v>
      </c>
    </row>
    <row r="34" spans="1:6" x14ac:dyDescent="0.2">
      <c r="A34" s="27" t="s">
        <v>314</v>
      </c>
      <c r="B34" s="27" t="s">
        <v>313</v>
      </c>
      <c r="C34" s="27" t="s">
        <v>315</v>
      </c>
      <c r="D34" s="31">
        <v>37000</v>
      </c>
      <c r="E34" s="29">
        <v>716.72842279999998</v>
      </c>
      <c r="F34" s="30">
        <v>1.0018854017301699</v>
      </c>
    </row>
    <row r="35" spans="1:6" x14ac:dyDescent="0.2">
      <c r="A35" s="27" t="s">
        <v>361</v>
      </c>
      <c r="B35" s="27" t="s">
        <v>360</v>
      </c>
      <c r="C35" s="27" t="s">
        <v>149</v>
      </c>
      <c r="D35" s="31">
        <v>8680</v>
      </c>
      <c r="E35" s="29">
        <v>682.39858930000003</v>
      </c>
      <c r="F35" s="30">
        <v>0.95389712899904699</v>
      </c>
    </row>
    <row r="36" spans="1:6" x14ac:dyDescent="0.2">
      <c r="A36" s="27" t="s">
        <v>363</v>
      </c>
      <c r="B36" s="27" t="s">
        <v>362</v>
      </c>
      <c r="C36" s="27" t="s">
        <v>174</v>
      </c>
      <c r="D36" s="31">
        <v>5173</v>
      </c>
      <c r="E36" s="29">
        <v>675.07436610000002</v>
      </c>
      <c r="F36" s="30">
        <v>0.94365889639983402</v>
      </c>
    </row>
    <row r="37" spans="1:6" x14ac:dyDescent="0.2">
      <c r="A37" s="27" t="s">
        <v>365</v>
      </c>
      <c r="B37" s="27" t="s">
        <v>364</v>
      </c>
      <c r="C37" s="27" t="s">
        <v>95</v>
      </c>
      <c r="D37" s="31">
        <v>3100</v>
      </c>
      <c r="E37" s="29">
        <v>644.09710289999998</v>
      </c>
      <c r="F37" s="30">
        <v>0.900357044822094</v>
      </c>
    </row>
    <row r="38" spans="1:6" x14ac:dyDescent="0.2">
      <c r="A38" s="27" t="s">
        <v>367</v>
      </c>
      <c r="B38" s="27" t="s">
        <v>366</v>
      </c>
      <c r="C38" s="27" t="s">
        <v>368</v>
      </c>
      <c r="D38" s="31">
        <v>1273</v>
      </c>
      <c r="E38" s="29">
        <v>583.30088130000001</v>
      </c>
      <c r="F38" s="30">
        <v>0.81537248865863698</v>
      </c>
    </row>
    <row r="39" spans="1:6" x14ac:dyDescent="0.2">
      <c r="A39" s="27" t="s">
        <v>370</v>
      </c>
      <c r="B39" s="27" t="s">
        <v>369</v>
      </c>
      <c r="C39" s="27" t="s">
        <v>371</v>
      </c>
      <c r="D39" s="31">
        <v>24465</v>
      </c>
      <c r="E39" s="29">
        <v>580.55833989999996</v>
      </c>
      <c r="F39" s="30">
        <v>0.811538802000074</v>
      </c>
    </row>
    <row r="40" spans="1:6" x14ac:dyDescent="0.2">
      <c r="A40" s="27" t="s">
        <v>373</v>
      </c>
      <c r="B40" s="27" t="s">
        <v>372</v>
      </c>
      <c r="C40" s="27" t="s">
        <v>315</v>
      </c>
      <c r="D40" s="31">
        <v>1149</v>
      </c>
      <c r="E40" s="29">
        <v>518.65678800000001</v>
      </c>
      <c r="F40" s="30">
        <v>0.72500914973545505</v>
      </c>
    </row>
    <row r="41" spans="1:6" x14ac:dyDescent="0.2">
      <c r="A41" s="27" t="s">
        <v>375</v>
      </c>
      <c r="B41" s="27" t="s">
        <v>374</v>
      </c>
      <c r="C41" s="27" t="s">
        <v>315</v>
      </c>
      <c r="D41" s="31">
        <v>19982</v>
      </c>
      <c r="E41" s="29">
        <v>489.3093149</v>
      </c>
      <c r="F41" s="30">
        <v>0.68398551520217898</v>
      </c>
    </row>
    <row r="42" spans="1:6" x14ac:dyDescent="0.2">
      <c r="A42" s="27" t="s">
        <v>377</v>
      </c>
      <c r="B42" s="27" t="s">
        <v>376</v>
      </c>
      <c r="C42" s="27" t="s">
        <v>95</v>
      </c>
      <c r="D42" s="31">
        <v>7250</v>
      </c>
      <c r="E42" s="29">
        <v>445.34154860000001</v>
      </c>
      <c r="F42" s="30">
        <v>0.62252476967939896</v>
      </c>
    </row>
    <row r="43" spans="1:6" x14ac:dyDescent="0.2">
      <c r="A43" s="27" t="s">
        <v>379</v>
      </c>
      <c r="B43" s="27" t="s">
        <v>378</v>
      </c>
      <c r="C43" s="27" t="s">
        <v>95</v>
      </c>
      <c r="D43" s="31">
        <v>5340</v>
      </c>
      <c r="E43" s="29">
        <v>439.1680427</v>
      </c>
      <c r="F43" s="30">
        <v>0.61389507781571995</v>
      </c>
    </row>
    <row r="44" spans="1:6" x14ac:dyDescent="0.2">
      <c r="A44" s="27" t="s">
        <v>381</v>
      </c>
      <c r="B44" s="27" t="s">
        <v>380</v>
      </c>
      <c r="C44" s="27" t="s">
        <v>95</v>
      </c>
      <c r="D44" s="31">
        <v>1500</v>
      </c>
      <c r="E44" s="29">
        <v>421.34061830000002</v>
      </c>
      <c r="F44" s="30">
        <v>0.588974849053155</v>
      </c>
    </row>
    <row r="45" spans="1:6" x14ac:dyDescent="0.2">
      <c r="A45" s="27" t="s">
        <v>383</v>
      </c>
      <c r="B45" s="27" t="s">
        <v>382</v>
      </c>
      <c r="C45" s="27" t="s">
        <v>384</v>
      </c>
      <c r="D45" s="31">
        <v>3000</v>
      </c>
      <c r="E45" s="29">
        <v>413.43735149999998</v>
      </c>
      <c r="F45" s="30">
        <v>0.577927195045008</v>
      </c>
    </row>
    <row r="46" spans="1:6" x14ac:dyDescent="0.2">
      <c r="A46" s="27" t="s">
        <v>386</v>
      </c>
      <c r="B46" s="27" t="s">
        <v>385</v>
      </c>
      <c r="C46" s="27" t="s">
        <v>315</v>
      </c>
      <c r="D46" s="31">
        <v>25000</v>
      </c>
      <c r="E46" s="29">
        <v>323.73154310000001</v>
      </c>
      <c r="F46" s="30">
        <v>0.45253110773029698</v>
      </c>
    </row>
    <row r="47" spans="1:6" x14ac:dyDescent="0.2">
      <c r="A47" s="27" t="s">
        <v>388</v>
      </c>
      <c r="B47" s="27" t="s">
        <v>387</v>
      </c>
      <c r="C47" s="27" t="s">
        <v>174</v>
      </c>
      <c r="D47" s="31">
        <v>4743</v>
      </c>
      <c r="E47" s="29">
        <v>302.85564929999998</v>
      </c>
      <c r="F47" s="30">
        <v>0.42334954804750802</v>
      </c>
    </row>
    <row r="48" spans="1:6" x14ac:dyDescent="0.2">
      <c r="A48" s="27" t="s">
        <v>390</v>
      </c>
      <c r="B48" s="27" t="s">
        <v>389</v>
      </c>
      <c r="C48" s="27" t="s">
        <v>95</v>
      </c>
      <c r="D48" s="31">
        <v>3000</v>
      </c>
      <c r="E48" s="29">
        <v>288.52420499999999</v>
      </c>
      <c r="F48" s="30">
        <v>0.40331620714303301</v>
      </c>
    </row>
    <row r="49" spans="1:9" x14ac:dyDescent="0.2">
      <c r="A49" s="27" t="s">
        <v>392</v>
      </c>
      <c r="B49" s="27" t="s">
        <v>391</v>
      </c>
      <c r="C49" s="27" t="s">
        <v>315</v>
      </c>
      <c r="D49" s="31">
        <v>2300</v>
      </c>
      <c r="E49" s="29">
        <v>277.26093020000002</v>
      </c>
      <c r="F49" s="30">
        <v>0.38757173512431398</v>
      </c>
    </row>
    <row r="50" spans="1:9" x14ac:dyDescent="0.2">
      <c r="A50" s="27" t="s">
        <v>394</v>
      </c>
      <c r="B50" s="27" t="s">
        <v>393</v>
      </c>
      <c r="C50" s="27" t="s">
        <v>95</v>
      </c>
      <c r="D50" s="31">
        <v>4500</v>
      </c>
      <c r="E50" s="29">
        <v>172.49154530000001</v>
      </c>
      <c r="F50" s="30">
        <v>0.24111888919211</v>
      </c>
    </row>
    <row r="51" spans="1:9" x14ac:dyDescent="0.2">
      <c r="A51" s="26" t="s">
        <v>33</v>
      </c>
      <c r="B51" s="26"/>
      <c r="C51" s="26"/>
      <c r="D51" s="32"/>
      <c r="E51" s="33">
        <f>SUM(E27:E50)</f>
        <v>14465.116029399998</v>
      </c>
      <c r="F51" s="34">
        <f>SUM(F27:F50)</f>
        <v>20.220195157842991</v>
      </c>
      <c r="G51" s="18"/>
      <c r="H51" s="18"/>
      <c r="I51" s="18"/>
    </row>
    <row r="52" spans="1:9" x14ac:dyDescent="0.2">
      <c r="A52" s="27"/>
      <c r="B52" s="27"/>
      <c r="C52" s="27"/>
      <c r="D52" s="28"/>
      <c r="E52" s="29"/>
      <c r="F52" s="30"/>
    </row>
    <row r="53" spans="1:9" x14ac:dyDescent="0.2">
      <c r="A53" s="26" t="s">
        <v>325</v>
      </c>
      <c r="B53" s="27"/>
      <c r="C53" s="27"/>
      <c r="D53" s="28"/>
      <c r="E53" s="29"/>
      <c r="F53" s="30"/>
    </row>
    <row r="54" spans="1:9" x14ac:dyDescent="0.2">
      <c r="A54" s="27" t="s">
        <v>396</v>
      </c>
      <c r="B54" s="27" t="s">
        <v>395</v>
      </c>
      <c r="C54" s="27" t="s">
        <v>328</v>
      </c>
      <c r="D54" s="31">
        <v>175810.12400000001</v>
      </c>
      <c r="E54" s="29">
        <v>5947.322279</v>
      </c>
      <c r="F54" s="30">
        <v>8.3135190138502892</v>
      </c>
    </row>
    <row r="55" spans="1:9" x14ac:dyDescent="0.2">
      <c r="A55" s="26" t="s">
        <v>33</v>
      </c>
      <c r="B55" s="27"/>
      <c r="C55" s="27"/>
      <c r="D55" s="31"/>
      <c r="E55" s="33">
        <f>SUM(E54)</f>
        <v>5947.322279</v>
      </c>
      <c r="F55" s="33">
        <f>SUM(F54)</f>
        <v>8.3135190138502892</v>
      </c>
    </row>
    <row r="56" spans="1:9" x14ac:dyDescent="0.2">
      <c r="A56" s="27"/>
      <c r="B56" s="27"/>
      <c r="C56" s="27"/>
      <c r="D56" s="31"/>
      <c r="E56" s="29"/>
      <c r="F56" s="30"/>
    </row>
    <row r="57" spans="1:9" x14ac:dyDescent="0.2">
      <c r="A57" s="26" t="s">
        <v>847</v>
      </c>
      <c r="B57" s="27"/>
      <c r="C57" s="27"/>
      <c r="D57" s="31"/>
      <c r="E57" s="29"/>
      <c r="F57" s="30"/>
    </row>
    <row r="58" spans="1:9" x14ac:dyDescent="0.2">
      <c r="A58" s="27" t="s">
        <v>398</v>
      </c>
      <c r="B58" s="27" t="s">
        <v>397</v>
      </c>
      <c r="C58" s="27" t="s">
        <v>847</v>
      </c>
      <c r="D58" s="31">
        <v>15053</v>
      </c>
      <c r="E58" s="29">
        <v>363.58445690000002</v>
      </c>
      <c r="F58" s="30">
        <v>0.50823986893254802</v>
      </c>
    </row>
    <row r="59" spans="1:9" x14ac:dyDescent="0.2">
      <c r="A59" s="27" t="s">
        <v>400</v>
      </c>
      <c r="B59" s="27" t="s">
        <v>399</v>
      </c>
      <c r="C59" s="27" t="s">
        <v>847</v>
      </c>
      <c r="D59" s="31">
        <v>8931</v>
      </c>
      <c r="E59" s="29">
        <v>334.41069390000001</v>
      </c>
      <c r="F59" s="30">
        <v>0.46745905665633097</v>
      </c>
    </row>
    <row r="60" spans="1:9" x14ac:dyDescent="0.2">
      <c r="A60" s="27" t="s">
        <v>402</v>
      </c>
      <c r="B60" s="27" t="s">
        <v>401</v>
      </c>
      <c r="C60" s="27" t="s">
        <v>847</v>
      </c>
      <c r="D60" s="31">
        <v>2989</v>
      </c>
      <c r="E60" s="29">
        <v>322.29814160000001</v>
      </c>
      <c r="F60" s="30">
        <v>0.45052741429219201</v>
      </c>
    </row>
    <row r="61" spans="1:9" x14ac:dyDescent="0.2">
      <c r="A61" s="27" t="s">
        <v>404</v>
      </c>
      <c r="B61" s="27" t="s">
        <v>403</v>
      </c>
      <c r="C61" s="27" t="s">
        <v>847</v>
      </c>
      <c r="D61" s="31">
        <v>6000</v>
      </c>
      <c r="E61" s="29">
        <v>306.89594099999999</v>
      </c>
      <c r="F61" s="30">
        <v>0.42899730686966803</v>
      </c>
    </row>
    <row r="62" spans="1:9" x14ac:dyDescent="0.2">
      <c r="A62" s="26" t="s">
        <v>33</v>
      </c>
      <c r="B62" s="26"/>
      <c r="C62" s="26"/>
      <c r="D62" s="32"/>
      <c r="E62" s="33">
        <f>SUM(E58:E61)</f>
        <v>1327.1892333999999</v>
      </c>
      <c r="F62" s="33">
        <f>SUM(F58:F61)</f>
        <v>1.855223646750739</v>
      </c>
      <c r="G62" s="18"/>
      <c r="H62" s="18"/>
      <c r="I62" s="18"/>
    </row>
    <row r="63" spans="1:9" x14ac:dyDescent="0.2">
      <c r="A63" s="27"/>
      <c r="B63" s="27"/>
      <c r="C63" s="27"/>
      <c r="D63" s="28"/>
      <c r="E63" s="29"/>
      <c r="F63" s="30"/>
    </row>
    <row r="64" spans="1:9" x14ac:dyDescent="0.2">
      <c r="A64" s="26" t="s">
        <v>35</v>
      </c>
      <c r="B64" s="26"/>
      <c r="C64" s="26"/>
      <c r="D64" s="32"/>
      <c r="E64" s="33">
        <f>E25+E51+E62+E55</f>
        <v>70334.083490300007</v>
      </c>
      <c r="F64" s="33">
        <f>F25+F51+F62+F55</f>
        <v>98.317143915843189</v>
      </c>
      <c r="G64" s="18"/>
      <c r="H64" s="18"/>
      <c r="I64" s="18"/>
    </row>
    <row r="65" spans="1:9" x14ac:dyDescent="0.2">
      <c r="A65" s="26"/>
      <c r="B65" s="26"/>
      <c r="C65" s="26"/>
      <c r="D65" s="32"/>
      <c r="E65" s="33"/>
      <c r="F65" s="34"/>
      <c r="G65" s="18"/>
      <c r="H65" s="18"/>
      <c r="I65" s="18"/>
    </row>
    <row r="66" spans="1:9" x14ac:dyDescent="0.2">
      <c r="A66" s="26" t="s">
        <v>37</v>
      </c>
      <c r="B66" s="26"/>
      <c r="C66" s="26"/>
      <c r="D66" s="32"/>
      <c r="E66" s="33">
        <f>E68-(E25+E51+E62+E55)</f>
        <v>1203.8809876999876</v>
      </c>
      <c r="F66" s="33">
        <f>F68-(F25+F51+F62+F55)</f>
        <v>1.6828560841568105</v>
      </c>
      <c r="G66" s="18"/>
      <c r="H66" s="18"/>
      <c r="I66" s="18"/>
    </row>
    <row r="67" spans="1:9" x14ac:dyDescent="0.2">
      <c r="A67" s="26"/>
      <c r="B67" s="26"/>
      <c r="C67" s="26"/>
      <c r="D67" s="32"/>
      <c r="E67" s="33"/>
      <c r="F67" s="34"/>
      <c r="G67" s="18"/>
      <c r="H67" s="18"/>
      <c r="I67" s="18"/>
    </row>
    <row r="68" spans="1:9" x14ac:dyDescent="0.2">
      <c r="A68" s="35" t="s">
        <v>36</v>
      </c>
      <c r="B68" s="35"/>
      <c r="C68" s="35"/>
      <c r="D68" s="36"/>
      <c r="E68" s="37">
        <v>71537.964477999994</v>
      </c>
      <c r="F68" s="38">
        <v>100</v>
      </c>
      <c r="G68" s="18"/>
      <c r="H68" s="18"/>
      <c r="I68" s="18"/>
    </row>
    <row r="71" spans="1:9" x14ac:dyDescent="0.2">
      <c r="A71" s="18" t="s">
        <v>39</v>
      </c>
    </row>
    <row r="72" spans="1:9" x14ac:dyDescent="0.2">
      <c r="A72" s="18" t="s">
        <v>40</v>
      </c>
    </row>
    <row r="73" spans="1:9" x14ac:dyDescent="0.2">
      <c r="A73" s="18" t="s">
        <v>41</v>
      </c>
      <c r="B73" s="18"/>
      <c r="C73" s="39" t="s">
        <v>43</v>
      </c>
      <c r="D73" s="19" t="s">
        <v>42</v>
      </c>
    </row>
    <row r="74" spans="1:9" x14ac:dyDescent="0.2">
      <c r="A74" s="9" t="s">
        <v>78</v>
      </c>
      <c r="C74" s="40">
        <v>293.13249999999999</v>
      </c>
      <c r="D74" s="40">
        <v>297.18380000000002</v>
      </c>
    </row>
    <row r="75" spans="1:9" x14ac:dyDescent="0.2">
      <c r="A75" s="9" t="s">
        <v>80</v>
      </c>
      <c r="C75" s="40">
        <v>36.2104</v>
      </c>
      <c r="D75" s="40">
        <v>33.2455</v>
      </c>
    </row>
    <row r="76" spans="1:9" x14ac:dyDescent="0.2">
      <c r="A76" s="9" t="s">
        <v>79</v>
      </c>
      <c r="C76" s="40">
        <v>312.36219999999997</v>
      </c>
      <c r="D76" s="40">
        <v>318.25540000000001</v>
      </c>
    </row>
    <row r="77" spans="1:9" x14ac:dyDescent="0.2">
      <c r="A77" s="9" t="s">
        <v>81</v>
      </c>
      <c r="C77" s="40">
        <v>39.298200000000001</v>
      </c>
      <c r="D77" s="40">
        <v>36.300600000000003</v>
      </c>
    </row>
    <row r="79" spans="1:9" x14ac:dyDescent="0.2">
      <c r="A79" s="18" t="s">
        <v>45</v>
      </c>
    </row>
    <row r="80" spans="1:9" x14ac:dyDescent="0.2">
      <c r="A80" s="85" t="s">
        <v>61</v>
      </c>
      <c r="B80" s="86"/>
      <c r="C80" s="43" t="s">
        <v>62</v>
      </c>
    </row>
    <row r="81" spans="1:6" x14ac:dyDescent="0.2">
      <c r="A81" s="81" t="s">
        <v>80</v>
      </c>
      <c r="B81" s="82"/>
      <c r="C81" s="44">
        <v>3.25</v>
      </c>
    </row>
    <row r="82" spans="1:6" x14ac:dyDescent="0.2">
      <c r="A82" s="81" t="s">
        <v>81</v>
      </c>
      <c r="B82" s="82"/>
      <c r="C82" s="44">
        <v>3.5</v>
      </c>
    </row>
    <row r="83" spans="1:6" x14ac:dyDescent="0.2">
      <c r="A83" s="9" t="s">
        <v>63</v>
      </c>
    </row>
    <row r="84" spans="1:6" x14ac:dyDescent="0.2">
      <c r="A84" s="9" t="s">
        <v>44</v>
      </c>
    </row>
    <row r="86" spans="1:6" x14ac:dyDescent="0.2">
      <c r="A86" s="18" t="s">
        <v>215</v>
      </c>
      <c r="D86" s="45">
        <v>7.8670801608599406E-2</v>
      </c>
    </row>
    <row r="88" spans="1:6" x14ac:dyDescent="0.2">
      <c r="A88" s="18" t="s">
        <v>848</v>
      </c>
      <c r="D88" s="39" t="s">
        <v>46</v>
      </c>
    </row>
    <row r="89" spans="1:6" x14ac:dyDescent="0.2">
      <c r="A89" s="9" t="s">
        <v>849</v>
      </c>
      <c r="D89" s="9"/>
    </row>
    <row r="90" spans="1:6" x14ac:dyDescent="0.2">
      <c r="A90" s="46" t="s">
        <v>850</v>
      </c>
      <c r="D90" s="9"/>
    </row>
    <row r="92" spans="1:6" x14ac:dyDescent="0.2">
      <c r="A92" s="18" t="s">
        <v>815</v>
      </c>
      <c r="D92" s="9"/>
      <c r="F92" s="50"/>
    </row>
    <row r="93" spans="1:6" x14ac:dyDescent="0.2">
      <c r="A93" s="18"/>
      <c r="D93" s="9"/>
      <c r="F93" s="50"/>
    </row>
    <row r="94" spans="1:6" x14ac:dyDescent="0.2">
      <c r="A94" s="47" t="s">
        <v>808</v>
      </c>
      <c r="D94" s="9"/>
      <c r="F94" s="50"/>
    </row>
    <row r="95" spans="1:6" x14ac:dyDescent="0.2">
      <c r="A95" s="48"/>
      <c r="D95" s="9"/>
      <c r="F95" s="50"/>
    </row>
    <row r="96" spans="1:6" x14ac:dyDescent="0.2">
      <c r="A96" s="49"/>
      <c r="D96" s="9"/>
      <c r="F96" s="50"/>
    </row>
    <row r="97" spans="1:6" x14ac:dyDescent="0.2">
      <c r="A97" s="49"/>
      <c r="D97" s="9"/>
      <c r="F97" s="50"/>
    </row>
    <row r="98" spans="1:6" x14ac:dyDescent="0.2">
      <c r="A98" s="49"/>
      <c r="D98" s="9"/>
      <c r="F98" s="50"/>
    </row>
    <row r="99" spans="1:6" x14ac:dyDescent="0.2">
      <c r="A99" s="49"/>
      <c r="D99" s="9"/>
      <c r="F99" s="50"/>
    </row>
    <row r="100" spans="1:6" x14ac:dyDescent="0.2">
      <c r="A100" s="49"/>
      <c r="D100" s="9"/>
      <c r="F100" s="50"/>
    </row>
    <row r="101" spans="1:6" x14ac:dyDescent="0.2">
      <c r="A101" s="49"/>
      <c r="D101" s="9"/>
      <c r="F101" s="50"/>
    </row>
    <row r="102" spans="1:6" x14ac:dyDescent="0.2">
      <c r="A102" s="49"/>
      <c r="D102" s="9"/>
      <c r="F102" s="50"/>
    </row>
    <row r="103" spans="1:6" x14ac:dyDescent="0.2">
      <c r="A103" s="49"/>
      <c r="D103" s="9"/>
      <c r="F103" s="50"/>
    </row>
    <row r="104" spans="1:6" x14ac:dyDescent="0.2">
      <c r="A104" s="49"/>
      <c r="D104" s="9"/>
      <c r="F104" s="50"/>
    </row>
    <row r="105" spans="1:6" x14ac:dyDescent="0.2">
      <c r="A105" s="49"/>
      <c r="D105" s="9"/>
      <c r="F105" s="50"/>
    </row>
    <row r="106" spans="1:6" x14ac:dyDescent="0.2">
      <c r="A106" s="49"/>
      <c r="D106" s="9"/>
      <c r="F106" s="50"/>
    </row>
    <row r="107" spans="1:6" x14ac:dyDescent="0.2">
      <c r="A107" s="49"/>
      <c r="D107" s="9"/>
      <c r="F107" s="50"/>
    </row>
    <row r="108" spans="1:6" x14ac:dyDescent="0.2">
      <c r="A108" s="47" t="s">
        <v>816</v>
      </c>
      <c r="D108" s="9"/>
      <c r="F108" s="50"/>
    </row>
    <row r="109" spans="1:6" x14ac:dyDescent="0.2">
      <c r="A109" s="49"/>
      <c r="D109" s="9"/>
      <c r="F109" s="50"/>
    </row>
    <row r="110" spans="1:6" x14ac:dyDescent="0.2">
      <c r="A110" s="47" t="s">
        <v>809</v>
      </c>
      <c r="D110" s="9"/>
      <c r="F110" s="50"/>
    </row>
    <row r="111" spans="1:6" x14ac:dyDescent="0.2">
      <c r="A111" s="49"/>
      <c r="D111" s="9"/>
      <c r="F111" s="50"/>
    </row>
    <row r="112" spans="1:6" x14ac:dyDescent="0.2">
      <c r="A112" s="49"/>
      <c r="D112" s="9"/>
      <c r="F112" s="50"/>
    </row>
    <row r="113" spans="1:6" x14ac:dyDescent="0.2">
      <c r="A113" s="49"/>
      <c r="D113" s="9"/>
      <c r="F113" s="50"/>
    </row>
    <row r="114" spans="1:6" x14ac:dyDescent="0.2">
      <c r="A114" s="49"/>
      <c r="D114" s="9"/>
      <c r="F114" s="50"/>
    </row>
    <row r="115" spans="1:6" x14ac:dyDescent="0.2">
      <c r="A115" s="49"/>
      <c r="D115" s="9"/>
      <c r="F115" s="50"/>
    </row>
    <row r="116" spans="1:6" x14ac:dyDescent="0.2">
      <c r="A116" s="49"/>
      <c r="D116" s="9"/>
      <c r="F116" s="50"/>
    </row>
    <row r="117" spans="1:6" x14ac:dyDescent="0.2">
      <c r="A117" s="49"/>
      <c r="D117" s="9"/>
      <c r="F117" s="50"/>
    </row>
    <row r="118" spans="1:6" x14ac:dyDescent="0.2">
      <c r="A118" s="49"/>
      <c r="D118" s="9"/>
      <c r="F118" s="50"/>
    </row>
    <row r="119" spans="1:6" x14ac:dyDescent="0.2">
      <c r="A119" s="49"/>
      <c r="D119" s="9"/>
      <c r="F119" s="50"/>
    </row>
    <row r="120" spans="1:6" x14ac:dyDescent="0.2">
      <c r="A120" s="49"/>
      <c r="D120" s="9"/>
      <c r="F120" s="50"/>
    </row>
    <row r="121" spans="1:6" x14ac:dyDescent="0.2">
      <c r="A121" s="49"/>
      <c r="D121" s="9"/>
      <c r="F121" s="50"/>
    </row>
    <row r="122" spans="1:6" x14ac:dyDescent="0.2">
      <c r="A122" s="49"/>
      <c r="D122" s="9"/>
      <c r="F122" s="50"/>
    </row>
    <row r="123" spans="1:6" x14ac:dyDescent="0.2">
      <c r="D123" s="9"/>
      <c r="F123" s="50"/>
    </row>
    <row r="124" spans="1:6" x14ac:dyDescent="0.2">
      <c r="D124" s="9"/>
      <c r="F124" s="50"/>
    </row>
    <row r="125" spans="1:6" x14ac:dyDescent="0.2">
      <c r="D125" s="9"/>
      <c r="F125" s="50"/>
    </row>
    <row r="126" spans="1:6" x14ac:dyDescent="0.2">
      <c r="D126" s="9"/>
      <c r="F126" s="50"/>
    </row>
    <row r="127" spans="1:6" x14ac:dyDescent="0.2">
      <c r="D127" s="9"/>
      <c r="F127" s="50"/>
    </row>
    <row r="128" spans="1:6" x14ac:dyDescent="0.2">
      <c r="D128" s="9"/>
      <c r="F128" s="50"/>
    </row>
    <row r="129" spans="4:6" x14ac:dyDescent="0.2">
      <c r="D129" s="9"/>
      <c r="F129" s="50"/>
    </row>
    <row r="130" spans="4:6" x14ac:dyDescent="0.2">
      <c r="D130" s="9"/>
      <c r="F130" s="50"/>
    </row>
    <row r="131" spans="4:6" x14ac:dyDescent="0.2">
      <c r="D131" s="9"/>
      <c r="F131" s="50"/>
    </row>
    <row r="132" spans="4:6" x14ac:dyDescent="0.2">
      <c r="D132" s="9"/>
      <c r="F132" s="50"/>
    </row>
    <row r="133" spans="4:6" x14ac:dyDescent="0.2">
      <c r="D133" s="9"/>
      <c r="F133" s="50"/>
    </row>
    <row r="134" spans="4:6" x14ac:dyDescent="0.2">
      <c r="D134" s="9"/>
      <c r="F134" s="50"/>
    </row>
    <row r="135" spans="4:6" x14ac:dyDescent="0.2">
      <c r="D135" s="9"/>
      <c r="F135" s="50"/>
    </row>
    <row r="136" spans="4:6" x14ac:dyDescent="0.2">
      <c r="D136" s="9"/>
      <c r="F136" s="50"/>
    </row>
    <row r="137" spans="4:6" x14ac:dyDescent="0.2">
      <c r="D137" s="9"/>
      <c r="F137" s="50"/>
    </row>
    <row r="138" spans="4:6" x14ac:dyDescent="0.2">
      <c r="D138" s="9"/>
      <c r="F138" s="50"/>
    </row>
    <row r="139" spans="4:6" x14ac:dyDescent="0.2">
      <c r="D139" s="9"/>
      <c r="F139" s="50"/>
    </row>
    <row r="140" spans="4:6" x14ac:dyDescent="0.2">
      <c r="D140" s="9"/>
      <c r="F140" s="50"/>
    </row>
    <row r="141" spans="4:6" x14ac:dyDescent="0.2">
      <c r="D141" s="9"/>
      <c r="F141" s="50"/>
    </row>
    <row r="142" spans="4:6" x14ac:dyDescent="0.2">
      <c r="D142" s="9"/>
      <c r="F142" s="50"/>
    </row>
    <row r="143" spans="4:6" x14ac:dyDescent="0.2">
      <c r="D143" s="9"/>
      <c r="F143" s="50"/>
    </row>
    <row r="144" spans="4:6" x14ac:dyDescent="0.2">
      <c r="D144" s="9"/>
      <c r="F144" s="50"/>
    </row>
    <row r="145" spans="4:6" x14ac:dyDescent="0.2">
      <c r="D145" s="9"/>
      <c r="F145" s="50"/>
    </row>
    <row r="146" spans="4:6" x14ac:dyDescent="0.2">
      <c r="D146" s="9"/>
      <c r="F146" s="50"/>
    </row>
    <row r="147" spans="4:6" x14ac:dyDescent="0.2">
      <c r="D147" s="9"/>
      <c r="F147" s="50"/>
    </row>
    <row r="148" spans="4:6" x14ac:dyDescent="0.2">
      <c r="D148" s="9"/>
      <c r="F148" s="50"/>
    </row>
    <row r="149" spans="4:6" x14ac:dyDescent="0.2">
      <c r="D149" s="9"/>
      <c r="F149" s="50"/>
    </row>
    <row r="150" spans="4:6" x14ac:dyDescent="0.2">
      <c r="D150" s="9"/>
      <c r="F150" s="50"/>
    </row>
    <row r="151" spans="4:6" x14ac:dyDescent="0.2">
      <c r="D151" s="9"/>
      <c r="F151" s="50"/>
    </row>
    <row r="152" spans="4:6" x14ac:dyDescent="0.2">
      <c r="D152" s="9"/>
      <c r="F152" s="50"/>
    </row>
    <row r="153" spans="4:6" x14ac:dyDescent="0.2">
      <c r="D153" s="9"/>
      <c r="F153" s="50"/>
    </row>
    <row r="154" spans="4:6" x14ac:dyDescent="0.2">
      <c r="D154" s="9"/>
      <c r="F154" s="50"/>
    </row>
    <row r="155" spans="4:6" x14ac:dyDescent="0.2">
      <c r="D155" s="9"/>
      <c r="F155" s="50"/>
    </row>
    <row r="156" spans="4:6" x14ac:dyDescent="0.2">
      <c r="D156" s="9"/>
      <c r="F156" s="50"/>
    </row>
    <row r="157" spans="4:6" x14ac:dyDescent="0.2">
      <c r="D157" s="9"/>
      <c r="F157" s="50"/>
    </row>
    <row r="158" spans="4:6" x14ac:dyDescent="0.2">
      <c r="D158" s="9"/>
      <c r="F158" s="50"/>
    </row>
    <row r="159" spans="4:6" x14ac:dyDescent="0.2">
      <c r="D159" s="9"/>
      <c r="F159" s="50"/>
    </row>
    <row r="160" spans="4:6" x14ac:dyDescent="0.2">
      <c r="D160" s="9"/>
      <c r="F160" s="50"/>
    </row>
    <row r="161" spans="4:6" x14ac:dyDescent="0.2">
      <c r="D161" s="9"/>
      <c r="F161" s="50"/>
    </row>
    <row r="162" spans="4:6" x14ac:dyDescent="0.2">
      <c r="D162" s="9"/>
      <c r="F162" s="50"/>
    </row>
    <row r="163" spans="4:6" x14ac:dyDescent="0.2">
      <c r="D163" s="9"/>
      <c r="F163" s="50"/>
    </row>
    <row r="164" spans="4:6" x14ac:dyDescent="0.2">
      <c r="D164" s="9"/>
      <c r="F164" s="50"/>
    </row>
    <row r="165" spans="4:6" x14ac:dyDescent="0.2">
      <c r="D165" s="9"/>
      <c r="F165" s="50"/>
    </row>
    <row r="166" spans="4:6" x14ac:dyDescent="0.2">
      <c r="D166" s="9"/>
      <c r="F166" s="50"/>
    </row>
    <row r="167" spans="4:6" x14ac:dyDescent="0.2">
      <c r="D167" s="9"/>
      <c r="F167" s="50"/>
    </row>
    <row r="168" spans="4:6" x14ac:dyDescent="0.2">
      <c r="D168" s="9"/>
      <c r="F168" s="50"/>
    </row>
    <row r="169" spans="4:6" x14ac:dyDescent="0.2">
      <c r="D169" s="9"/>
      <c r="F169" s="50"/>
    </row>
    <row r="170" spans="4:6" x14ac:dyDescent="0.2">
      <c r="D170" s="9"/>
      <c r="F170" s="50"/>
    </row>
    <row r="171" spans="4:6" x14ac:dyDescent="0.2">
      <c r="D171" s="9"/>
      <c r="F171" s="50"/>
    </row>
    <row r="172" spans="4:6" x14ac:dyDescent="0.2">
      <c r="D172" s="9"/>
      <c r="F172" s="50"/>
    </row>
    <row r="173" spans="4:6" x14ac:dyDescent="0.2">
      <c r="D173" s="9"/>
      <c r="F173" s="50"/>
    </row>
    <row r="174" spans="4:6" x14ac:dyDescent="0.2">
      <c r="D174" s="9"/>
      <c r="F174" s="50"/>
    </row>
    <row r="175" spans="4:6" x14ac:dyDescent="0.2">
      <c r="D175" s="9"/>
      <c r="F175" s="50"/>
    </row>
    <row r="176" spans="4:6" x14ac:dyDescent="0.2">
      <c r="D176" s="9"/>
      <c r="F176" s="50"/>
    </row>
    <row r="177" spans="4:6" x14ac:dyDescent="0.2">
      <c r="D177" s="9"/>
      <c r="F177" s="50"/>
    </row>
    <row r="178" spans="4:6" x14ac:dyDescent="0.2">
      <c r="D178" s="9"/>
      <c r="F178" s="50"/>
    </row>
    <row r="179" spans="4:6" x14ac:dyDescent="0.2">
      <c r="D179" s="9"/>
      <c r="F179" s="50"/>
    </row>
    <row r="180" spans="4:6" x14ac:dyDescent="0.2">
      <c r="D180" s="9"/>
      <c r="F180" s="50"/>
    </row>
    <row r="181" spans="4:6" x14ac:dyDescent="0.2">
      <c r="D181" s="9"/>
      <c r="F181" s="50"/>
    </row>
    <row r="182" spans="4:6" x14ac:dyDescent="0.2">
      <c r="D182" s="9"/>
      <c r="F182" s="50"/>
    </row>
    <row r="183" spans="4:6" x14ac:dyDescent="0.2">
      <c r="D183" s="9"/>
      <c r="F183" s="50"/>
    </row>
    <row r="184" spans="4:6" x14ac:dyDescent="0.2">
      <c r="D184" s="9"/>
      <c r="F184" s="50"/>
    </row>
    <row r="185" spans="4:6" x14ac:dyDescent="0.2">
      <c r="D185" s="9"/>
      <c r="F185" s="50"/>
    </row>
    <row r="186" spans="4:6" x14ac:dyDescent="0.2">
      <c r="D186" s="9"/>
      <c r="F186" s="50"/>
    </row>
    <row r="187" spans="4:6" x14ac:dyDescent="0.2">
      <c r="D187" s="9"/>
      <c r="F187" s="50"/>
    </row>
    <row r="188" spans="4:6" x14ac:dyDescent="0.2">
      <c r="D188" s="9"/>
      <c r="F188" s="50"/>
    </row>
    <row r="189" spans="4:6" x14ac:dyDescent="0.2">
      <c r="D189" s="9"/>
      <c r="F189" s="50"/>
    </row>
    <row r="190" spans="4:6" x14ac:dyDescent="0.2">
      <c r="D190" s="9"/>
      <c r="F190" s="50"/>
    </row>
    <row r="191" spans="4:6" x14ac:dyDescent="0.2">
      <c r="D191" s="9"/>
      <c r="F191" s="50"/>
    </row>
    <row r="192" spans="4:6" x14ac:dyDescent="0.2">
      <c r="D192" s="9"/>
      <c r="F192" s="50"/>
    </row>
    <row r="193" spans="4:6" x14ac:dyDescent="0.2">
      <c r="D193" s="9"/>
      <c r="F193" s="50"/>
    </row>
    <row r="194" spans="4:6" x14ac:dyDescent="0.2">
      <c r="D194" s="9"/>
      <c r="F194" s="50"/>
    </row>
    <row r="195" spans="4:6" x14ac:dyDescent="0.2">
      <c r="D195" s="9"/>
      <c r="F195" s="50"/>
    </row>
    <row r="196" spans="4:6" x14ac:dyDescent="0.2">
      <c r="D196" s="9"/>
      <c r="F196" s="50"/>
    </row>
    <row r="197" spans="4:6" x14ac:dyDescent="0.2">
      <c r="D197" s="9"/>
      <c r="F197" s="50"/>
    </row>
    <row r="198" spans="4:6" x14ac:dyDescent="0.2">
      <c r="D198" s="9"/>
      <c r="F198" s="50"/>
    </row>
    <row r="199" spans="4:6" x14ac:dyDescent="0.2">
      <c r="D199" s="9"/>
      <c r="F199" s="50"/>
    </row>
    <row r="200" spans="4:6" x14ac:dyDescent="0.2">
      <c r="D200" s="9"/>
      <c r="F200" s="50"/>
    </row>
    <row r="201" spans="4:6" x14ac:dyDescent="0.2">
      <c r="D201" s="9"/>
      <c r="F201" s="50"/>
    </row>
    <row r="202" spans="4:6" x14ac:dyDescent="0.2">
      <c r="D202" s="9"/>
      <c r="F202" s="50"/>
    </row>
    <row r="203" spans="4:6" x14ac:dyDescent="0.2">
      <c r="D203" s="9"/>
      <c r="F203" s="50"/>
    </row>
    <row r="204" spans="4:6" x14ac:dyDescent="0.2">
      <c r="D204" s="9"/>
      <c r="F204" s="50"/>
    </row>
    <row r="205" spans="4:6" x14ac:dyDescent="0.2">
      <c r="D205" s="9"/>
      <c r="F205" s="50"/>
    </row>
    <row r="206" spans="4:6" x14ac:dyDescent="0.2">
      <c r="D206" s="9"/>
      <c r="F206" s="50"/>
    </row>
    <row r="207" spans="4:6" x14ac:dyDescent="0.2">
      <c r="D207" s="9"/>
      <c r="F207" s="50"/>
    </row>
    <row r="208" spans="4:6" x14ac:dyDescent="0.2">
      <c r="D208" s="9"/>
      <c r="F208" s="50"/>
    </row>
    <row r="209" spans="4:6" x14ac:dyDescent="0.2">
      <c r="D209" s="9"/>
      <c r="F209" s="50"/>
    </row>
    <row r="210" spans="4:6" x14ac:dyDescent="0.2">
      <c r="D210" s="9"/>
      <c r="F210" s="50"/>
    </row>
    <row r="211" spans="4:6" x14ac:dyDescent="0.2">
      <c r="D211" s="9"/>
      <c r="F211" s="50"/>
    </row>
    <row r="212" spans="4:6" x14ac:dyDescent="0.2">
      <c r="D212" s="9"/>
      <c r="F212" s="50"/>
    </row>
    <row r="213" spans="4:6" x14ac:dyDescent="0.2">
      <c r="D213" s="9"/>
      <c r="F213" s="50"/>
    </row>
    <row r="214" spans="4:6" x14ac:dyDescent="0.2">
      <c r="D214" s="9"/>
      <c r="F214" s="50"/>
    </row>
    <row r="215" spans="4:6" x14ac:dyDescent="0.2">
      <c r="D215" s="9"/>
      <c r="F215" s="50"/>
    </row>
    <row r="216" spans="4:6" x14ac:dyDescent="0.2">
      <c r="D216" s="9"/>
      <c r="F216" s="50"/>
    </row>
    <row r="217" spans="4:6" x14ac:dyDescent="0.2">
      <c r="D217" s="9"/>
      <c r="F217" s="50"/>
    </row>
    <row r="218" spans="4:6" x14ac:dyDescent="0.2">
      <c r="D218" s="9"/>
      <c r="F218" s="50"/>
    </row>
    <row r="219" spans="4:6" x14ac:dyDescent="0.2">
      <c r="D219" s="9"/>
      <c r="F219" s="50"/>
    </row>
    <row r="220" spans="4:6" x14ac:dyDescent="0.2">
      <c r="D220" s="9"/>
      <c r="F220" s="50"/>
    </row>
    <row r="221" spans="4:6" x14ac:dyDescent="0.2">
      <c r="D221" s="9"/>
      <c r="F221" s="50"/>
    </row>
    <row r="222" spans="4:6" x14ac:dyDescent="0.2">
      <c r="D222" s="9"/>
      <c r="F222" s="50"/>
    </row>
    <row r="223" spans="4:6" x14ac:dyDescent="0.2">
      <c r="D223" s="9"/>
      <c r="F223" s="50"/>
    </row>
    <row r="224" spans="4:6" x14ac:dyDescent="0.2">
      <c r="D224" s="9"/>
      <c r="F224" s="50"/>
    </row>
  </sheetData>
  <mergeCells count="4">
    <mergeCell ref="A1:F1"/>
    <mergeCell ref="A80:B80"/>
    <mergeCell ref="A81:B81"/>
    <mergeCell ref="A82:B82"/>
  </mergeCells>
  <conditionalFormatting sqref="F2:F3 F5:F54 F56:F61 F63 F65 F67:F91">
    <cfRule type="cellIs" dxfId="55" priority="2" stopIfTrue="1" operator="between">
      <formula>0.009</formula>
      <formula>-0.009</formula>
    </cfRule>
  </conditionalFormatting>
  <conditionalFormatting sqref="F92:F224">
    <cfRule type="cellIs" dxfId="54" priority="1" stopIfTrue="1" operator="between">
      <formula>0.009</formula>
      <formula>-0.009</formula>
    </cfRule>
  </conditionalFormatting>
  <hyperlinks>
    <hyperlink ref="A90" r:id="rId1" tooltip="https://www.franklintempletonindia.com/investor/reports" xr:uid="{00000000-0004-0000-0E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I242"/>
  <sheetViews>
    <sheetView workbookViewId="0">
      <selection sqref="A1:F1"/>
    </sheetView>
  </sheetViews>
  <sheetFormatPr defaultColWidth="9.109375" defaultRowHeight="10.199999999999999" x14ac:dyDescent="0.2"/>
  <cols>
    <col min="1" max="1" width="38.6640625" style="9" bestFit="1" customWidth="1"/>
    <col min="2" max="2" width="34.109375" style="9" bestFit="1" customWidth="1"/>
    <col min="3" max="3" width="25.5546875" style="9" bestFit="1" customWidth="1"/>
    <col min="4" max="4" width="15.33203125" style="10" bestFit="1" customWidth="1"/>
    <col min="5" max="5" width="23.109375" style="13" customWidth="1"/>
    <col min="6" max="6" width="13.5546875" style="14" bestFit="1" customWidth="1"/>
    <col min="7" max="16384" width="9.109375" style="9"/>
  </cols>
  <sheetData>
    <row r="1" spans="1:6" s="1" customFormat="1" ht="13.8" x14ac:dyDescent="0.2">
      <c r="A1" s="83" t="s">
        <v>14</v>
      </c>
      <c r="B1" s="92"/>
      <c r="C1" s="92"/>
      <c r="D1" s="92"/>
      <c r="E1" s="92"/>
      <c r="F1" s="92"/>
    </row>
    <row r="2" spans="1:6" s="1" customFormat="1" ht="11.4" x14ac:dyDescent="0.2">
      <c r="D2" s="6"/>
      <c r="E2" s="7"/>
      <c r="F2" s="12"/>
    </row>
    <row r="3" spans="1:6" s="1" customFormat="1" ht="12" x14ac:dyDescent="0.2">
      <c r="A3" s="11" t="s">
        <v>7</v>
      </c>
      <c r="B3" s="2"/>
      <c r="C3" s="3"/>
      <c r="D3" s="4"/>
      <c r="E3" s="5"/>
      <c r="F3" s="12"/>
    </row>
    <row r="4" spans="1:6" s="1" customFormat="1" ht="30.6" x14ac:dyDescent="0.2">
      <c r="A4" s="8" t="s">
        <v>2</v>
      </c>
      <c r="B4" s="8" t="s">
        <v>0</v>
      </c>
      <c r="C4" s="17" t="s">
        <v>285</v>
      </c>
      <c r="D4" s="16" t="s">
        <v>1</v>
      </c>
      <c r="E4" s="52" t="s">
        <v>6</v>
      </c>
      <c r="F4" s="15" t="s">
        <v>3</v>
      </c>
    </row>
    <row r="5" spans="1:6" x14ac:dyDescent="0.2">
      <c r="A5" s="21" t="s">
        <v>87</v>
      </c>
      <c r="B5" s="22"/>
      <c r="C5" s="22"/>
      <c r="D5" s="23"/>
      <c r="E5" s="24"/>
      <c r="F5" s="25"/>
    </row>
    <row r="6" spans="1:6" x14ac:dyDescent="0.2">
      <c r="A6" s="26" t="s">
        <v>32</v>
      </c>
      <c r="B6" s="27"/>
      <c r="C6" s="27"/>
      <c r="D6" s="28"/>
      <c r="E6" s="29"/>
      <c r="F6" s="30"/>
    </row>
    <row r="7" spans="1:6" x14ac:dyDescent="0.2">
      <c r="A7" s="27" t="s">
        <v>406</v>
      </c>
      <c r="B7" s="27" t="s">
        <v>405</v>
      </c>
      <c r="C7" s="27" t="s">
        <v>407</v>
      </c>
      <c r="D7" s="31">
        <v>6800570</v>
      </c>
      <c r="E7" s="29">
        <v>33067.771630000003</v>
      </c>
      <c r="F7" s="30">
        <v>4.4555577607884702</v>
      </c>
    </row>
    <row r="8" spans="1:6" x14ac:dyDescent="0.2">
      <c r="A8" s="27" t="s">
        <v>409</v>
      </c>
      <c r="B8" s="27" t="s">
        <v>408</v>
      </c>
      <c r="C8" s="27" t="s">
        <v>368</v>
      </c>
      <c r="D8" s="31">
        <v>1387967</v>
      </c>
      <c r="E8" s="29">
        <v>30195.916069999999</v>
      </c>
      <c r="F8" s="30">
        <v>4.0686034031923599</v>
      </c>
    </row>
    <row r="9" spans="1:6" x14ac:dyDescent="0.2">
      <c r="A9" s="27" t="s">
        <v>411</v>
      </c>
      <c r="B9" s="27" t="s">
        <v>410</v>
      </c>
      <c r="C9" s="27" t="s">
        <v>113</v>
      </c>
      <c r="D9" s="31">
        <v>1161988</v>
      </c>
      <c r="E9" s="29">
        <v>23451.241819999999</v>
      </c>
      <c r="F9" s="30">
        <v>3.1598247278456899</v>
      </c>
    </row>
    <row r="10" spans="1:6" x14ac:dyDescent="0.2">
      <c r="A10" s="27" t="s">
        <v>92</v>
      </c>
      <c r="B10" s="27" t="s">
        <v>91</v>
      </c>
      <c r="C10" s="27" t="s">
        <v>90</v>
      </c>
      <c r="D10" s="31">
        <v>2259945</v>
      </c>
      <c r="E10" s="29">
        <v>21535.015909999998</v>
      </c>
      <c r="F10" s="30">
        <v>2.9016320887935101</v>
      </c>
    </row>
    <row r="11" spans="1:6" x14ac:dyDescent="0.2">
      <c r="A11" s="27" t="s">
        <v>413</v>
      </c>
      <c r="B11" s="27" t="s">
        <v>412</v>
      </c>
      <c r="C11" s="27" t="s">
        <v>146</v>
      </c>
      <c r="D11" s="31">
        <v>17172603</v>
      </c>
      <c r="E11" s="29">
        <v>20504.08798</v>
      </c>
      <c r="F11" s="30">
        <v>2.76272466585855</v>
      </c>
    </row>
    <row r="12" spans="1:6" x14ac:dyDescent="0.2">
      <c r="A12" s="27" t="s">
        <v>415</v>
      </c>
      <c r="B12" s="27" t="s">
        <v>414</v>
      </c>
      <c r="C12" s="27" t="s">
        <v>416</v>
      </c>
      <c r="D12" s="31">
        <v>3740319</v>
      </c>
      <c r="E12" s="29">
        <v>20425.88206</v>
      </c>
      <c r="F12" s="30">
        <v>2.75218718550776</v>
      </c>
    </row>
    <row r="13" spans="1:6" x14ac:dyDescent="0.2">
      <c r="A13" s="27" t="s">
        <v>183</v>
      </c>
      <c r="B13" s="27" t="s">
        <v>182</v>
      </c>
      <c r="C13" s="27" t="s">
        <v>184</v>
      </c>
      <c r="D13" s="31">
        <v>9813765</v>
      </c>
      <c r="E13" s="29">
        <v>19921.942950000001</v>
      </c>
      <c r="F13" s="30">
        <v>2.6842863351677702</v>
      </c>
    </row>
    <row r="14" spans="1:6" x14ac:dyDescent="0.2">
      <c r="A14" s="27" t="s">
        <v>418</v>
      </c>
      <c r="B14" s="27" t="s">
        <v>417</v>
      </c>
      <c r="C14" s="27" t="s">
        <v>90</v>
      </c>
      <c r="D14" s="31">
        <v>19398917</v>
      </c>
      <c r="E14" s="29">
        <v>19428.015380000001</v>
      </c>
      <c r="F14" s="30">
        <v>2.6177344416079298</v>
      </c>
    </row>
    <row r="15" spans="1:6" x14ac:dyDescent="0.2">
      <c r="A15" s="27" t="s">
        <v>420</v>
      </c>
      <c r="B15" s="27" t="s">
        <v>419</v>
      </c>
      <c r="C15" s="27" t="s">
        <v>171</v>
      </c>
      <c r="D15" s="31">
        <v>665416</v>
      </c>
      <c r="E15" s="29">
        <v>18441.00632</v>
      </c>
      <c r="F15" s="30">
        <v>2.4847446554663799</v>
      </c>
    </row>
    <row r="16" spans="1:6" x14ac:dyDescent="0.2">
      <c r="A16" s="27" t="s">
        <v>422</v>
      </c>
      <c r="B16" s="27" t="s">
        <v>421</v>
      </c>
      <c r="C16" s="27" t="s">
        <v>140</v>
      </c>
      <c r="D16" s="31">
        <v>1473713</v>
      </c>
      <c r="E16" s="29">
        <v>18061.089670000001</v>
      </c>
      <c r="F16" s="30">
        <v>2.4335546146828402</v>
      </c>
    </row>
    <row r="17" spans="1:6" x14ac:dyDescent="0.2">
      <c r="A17" s="27" t="s">
        <v>255</v>
      </c>
      <c r="B17" s="27" t="s">
        <v>254</v>
      </c>
      <c r="C17" s="27" t="s">
        <v>130</v>
      </c>
      <c r="D17" s="31">
        <v>3114898</v>
      </c>
      <c r="E17" s="29">
        <v>17212.926350000002</v>
      </c>
      <c r="F17" s="30">
        <v>2.3192729296293</v>
      </c>
    </row>
    <row r="18" spans="1:6" x14ac:dyDescent="0.2">
      <c r="A18" s="27" t="s">
        <v>89</v>
      </c>
      <c r="B18" s="27" t="s">
        <v>88</v>
      </c>
      <c r="C18" s="27" t="s">
        <v>90</v>
      </c>
      <c r="D18" s="31">
        <v>1036125</v>
      </c>
      <c r="E18" s="29">
        <v>16665.55256</v>
      </c>
      <c r="F18" s="30">
        <v>2.2455196823474601</v>
      </c>
    </row>
    <row r="19" spans="1:6" x14ac:dyDescent="0.2">
      <c r="A19" s="27" t="s">
        <v>424</v>
      </c>
      <c r="B19" s="27" t="s">
        <v>423</v>
      </c>
      <c r="C19" s="27" t="s">
        <v>95</v>
      </c>
      <c r="D19" s="31">
        <v>2222610</v>
      </c>
      <c r="E19" s="29">
        <v>15888.327590000001</v>
      </c>
      <c r="F19" s="30">
        <v>2.1407962438977899</v>
      </c>
    </row>
    <row r="20" spans="1:6" x14ac:dyDescent="0.2">
      <c r="A20" s="27" t="s">
        <v>426</v>
      </c>
      <c r="B20" s="27" t="s">
        <v>425</v>
      </c>
      <c r="C20" s="27" t="s">
        <v>130</v>
      </c>
      <c r="D20" s="31">
        <v>1812883</v>
      </c>
      <c r="E20" s="29">
        <v>15467.517760000001</v>
      </c>
      <c r="F20" s="30">
        <v>2.0840962483597898</v>
      </c>
    </row>
    <row r="21" spans="1:6" x14ac:dyDescent="0.2">
      <c r="A21" s="27" t="s">
        <v>428</v>
      </c>
      <c r="B21" s="27" t="s">
        <v>427</v>
      </c>
      <c r="C21" s="27" t="s">
        <v>116</v>
      </c>
      <c r="D21" s="31">
        <v>13986857</v>
      </c>
      <c r="E21" s="29">
        <v>14112.73871</v>
      </c>
      <c r="F21" s="30">
        <v>1.9015530646847001</v>
      </c>
    </row>
    <row r="22" spans="1:6" x14ac:dyDescent="0.2">
      <c r="A22" s="27" t="s">
        <v>167</v>
      </c>
      <c r="B22" s="27" t="s">
        <v>166</v>
      </c>
      <c r="C22" s="27" t="s">
        <v>168</v>
      </c>
      <c r="D22" s="31">
        <v>879140</v>
      </c>
      <c r="E22" s="29">
        <v>13735.24379</v>
      </c>
      <c r="F22" s="30">
        <v>1.85068932825626</v>
      </c>
    </row>
    <row r="23" spans="1:6" x14ac:dyDescent="0.2">
      <c r="A23" s="27" t="s">
        <v>430</v>
      </c>
      <c r="B23" s="27" t="s">
        <v>429</v>
      </c>
      <c r="C23" s="27" t="s">
        <v>90</v>
      </c>
      <c r="D23" s="31">
        <v>10449095</v>
      </c>
      <c r="E23" s="29">
        <v>13683.089900000001</v>
      </c>
      <c r="F23" s="30">
        <v>1.8436621033212099</v>
      </c>
    </row>
    <row r="24" spans="1:6" x14ac:dyDescent="0.2">
      <c r="A24" s="27" t="s">
        <v>432</v>
      </c>
      <c r="B24" s="27" t="s">
        <v>431</v>
      </c>
      <c r="C24" s="27" t="s">
        <v>100</v>
      </c>
      <c r="D24" s="31">
        <v>4997684</v>
      </c>
      <c r="E24" s="29">
        <v>13081.43787</v>
      </c>
      <c r="F24" s="30">
        <v>1.7625953957862901</v>
      </c>
    </row>
    <row r="25" spans="1:6" x14ac:dyDescent="0.2">
      <c r="A25" s="27" t="s">
        <v>434</v>
      </c>
      <c r="B25" s="27" t="s">
        <v>433</v>
      </c>
      <c r="C25" s="27" t="s">
        <v>140</v>
      </c>
      <c r="D25" s="31">
        <v>1776602</v>
      </c>
      <c r="E25" s="29">
        <v>12801.305710000001</v>
      </c>
      <c r="F25" s="30">
        <v>1.72485033592861</v>
      </c>
    </row>
    <row r="26" spans="1:6" x14ac:dyDescent="0.2">
      <c r="A26" s="27" t="s">
        <v>154</v>
      </c>
      <c r="B26" s="27" t="s">
        <v>153</v>
      </c>
      <c r="C26" s="27" t="s">
        <v>116</v>
      </c>
      <c r="D26" s="31">
        <v>1700000</v>
      </c>
      <c r="E26" s="29">
        <v>12323.3</v>
      </c>
      <c r="F26" s="30">
        <v>1.6604437567758901</v>
      </c>
    </row>
    <row r="27" spans="1:6" x14ac:dyDescent="0.2">
      <c r="A27" s="27" t="s">
        <v>436</v>
      </c>
      <c r="B27" s="27" t="s">
        <v>435</v>
      </c>
      <c r="C27" s="27" t="s">
        <v>368</v>
      </c>
      <c r="D27" s="31">
        <v>2067675</v>
      </c>
      <c r="E27" s="29">
        <v>11940.823130000001</v>
      </c>
      <c r="F27" s="30">
        <v>1.60890875146866</v>
      </c>
    </row>
    <row r="28" spans="1:6" x14ac:dyDescent="0.2">
      <c r="A28" s="27" t="s">
        <v>438</v>
      </c>
      <c r="B28" s="27" t="s">
        <v>437</v>
      </c>
      <c r="C28" s="27" t="s">
        <v>407</v>
      </c>
      <c r="D28" s="31">
        <v>1877633</v>
      </c>
      <c r="E28" s="29">
        <v>11730.51217</v>
      </c>
      <c r="F28" s="30">
        <v>1.5805714132140001</v>
      </c>
    </row>
    <row r="29" spans="1:6" x14ac:dyDescent="0.2">
      <c r="A29" s="27" t="s">
        <v>440</v>
      </c>
      <c r="B29" s="27" t="s">
        <v>439</v>
      </c>
      <c r="C29" s="27" t="s">
        <v>113</v>
      </c>
      <c r="D29" s="31">
        <v>1710900</v>
      </c>
      <c r="E29" s="29">
        <v>11522.9115</v>
      </c>
      <c r="F29" s="30">
        <v>1.55259925994305</v>
      </c>
    </row>
    <row r="30" spans="1:6" x14ac:dyDescent="0.2">
      <c r="A30" s="27" t="s">
        <v>442</v>
      </c>
      <c r="B30" s="27" t="s">
        <v>441</v>
      </c>
      <c r="C30" s="27" t="s">
        <v>194</v>
      </c>
      <c r="D30" s="31">
        <v>2060963</v>
      </c>
      <c r="E30" s="29">
        <v>11481.62487</v>
      </c>
      <c r="F30" s="30">
        <v>1.54703629166168</v>
      </c>
    </row>
    <row r="31" spans="1:6" x14ac:dyDescent="0.2">
      <c r="A31" s="27" t="s">
        <v>444</v>
      </c>
      <c r="B31" s="27" t="s">
        <v>443</v>
      </c>
      <c r="C31" s="27" t="s">
        <v>100</v>
      </c>
      <c r="D31" s="31">
        <v>2639035</v>
      </c>
      <c r="E31" s="29">
        <v>11409.867819999999</v>
      </c>
      <c r="F31" s="30">
        <v>1.5373677332660201</v>
      </c>
    </row>
    <row r="32" spans="1:6" x14ac:dyDescent="0.2">
      <c r="A32" s="27" t="s">
        <v>446</v>
      </c>
      <c r="B32" s="27" t="s">
        <v>445</v>
      </c>
      <c r="C32" s="27" t="s">
        <v>267</v>
      </c>
      <c r="D32" s="31">
        <v>1776668</v>
      </c>
      <c r="E32" s="29">
        <v>11336.03017</v>
      </c>
      <c r="F32" s="30">
        <v>1.5274188344355499</v>
      </c>
    </row>
    <row r="33" spans="1:6" x14ac:dyDescent="0.2">
      <c r="A33" s="27" t="s">
        <v>173</v>
      </c>
      <c r="B33" s="27" t="s">
        <v>172</v>
      </c>
      <c r="C33" s="27" t="s">
        <v>174</v>
      </c>
      <c r="D33" s="31">
        <v>1320911</v>
      </c>
      <c r="E33" s="29">
        <v>11059.987800000001</v>
      </c>
      <c r="F33" s="30">
        <v>1.49022483365069</v>
      </c>
    </row>
    <row r="34" spans="1:6" x14ac:dyDescent="0.2">
      <c r="A34" s="27" t="s">
        <v>448</v>
      </c>
      <c r="B34" s="27" t="s">
        <v>447</v>
      </c>
      <c r="C34" s="27" t="s">
        <v>267</v>
      </c>
      <c r="D34" s="31">
        <v>2310435</v>
      </c>
      <c r="E34" s="29">
        <v>10110.46356</v>
      </c>
      <c r="F34" s="30">
        <v>1.3622857591969799</v>
      </c>
    </row>
    <row r="35" spans="1:6" x14ac:dyDescent="0.2">
      <c r="A35" s="27" t="s">
        <v>450</v>
      </c>
      <c r="B35" s="27" t="s">
        <v>449</v>
      </c>
      <c r="C35" s="27" t="s">
        <v>130</v>
      </c>
      <c r="D35" s="31">
        <v>1122027</v>
      </c>
      <c r="E35" s="29">
        <v>9900.7662479999999</v>
      </c>
      <c r="F35" s="30">
        <v>1.3340311039891199</v>
      </c>
    </row>
    <row r="36" spans="1:6" x14ac:dyDescent="0.2">
      <c r="A36" s="27" t="s">
        <v>452</v>
      </c>
      <c r="B36" s="27" t="s">
        <v>451</v>
      </c>
      <c r="C36" s="27" t="s">
        <v>125</v>
      </c>
      <c r="D36" s="31">
        <v>1337149</v>
      </c>
      <c r="E36" s="29">
        <v>9527.8552</v>
      </c>
      <c r="F36" s="30">
        <v>1.2837849993349799</v>
      </c>
    </row>
    <row r="37" spans="1:6" x14ac:dyDescent="0.2">
      <c r="A37" s="27" t="s">
        <v>186</v>
      </c>
      <c r="B37" s="27" t="s">
        <v>185</v>
      </c>
      <c r="C37" s="27" t="s">
        <v>106</v>
      </c>
      <c r="D37" s="31">
        <v>3685734</v>
      </c>
      <c r="E37" s="29">
        <v>8812.5899939999999</v>
      </c>
      <c r="F37" s="30">
        <v>1.18741003112502</v>
      </c>
    </row>
    <row r="38" spans="1:6" x14ac:dyDescent="0.2">
      <c r="A38" s="27" t="s">
        <v>115</v>
      </c>
      <c r="B38" s="27" t="s">
        <v>114</v>
      </c>
      <c r="C38" s="27" t="s">
        <v>116</v>
      </c>
      <c r="D38" s="31">
        <v>643118</v>
      </c>
      <c r="E38" s="29">
        <v>8682.0930000000008</v>
      </c>
      <c r="F38" s="30">
        <v>1.1698268416412601</v>
      </c>
    </row>
    <row r="39" spans="1:6" x14ac:dyDescent="0.2">
      <c r="A39" s="27" t="s">
        <v>454</v>
      </c>
      <c r="B39" s="27" t="s">
        <v>453</v>
      </c>
      <c r="C39" s="27" t="s">
        <v>140</v>
      </c>
      <c r="D39" s="31">
        <v>8050969</v>
      </c>
      <c r="E39" s="29">
        <v>8525.9761710000002</v>
      </c>
      <c r="F39" s="30">
        <v>1.1487916307772299</v>
      </c>
    </row>
    <row r="40" spans="1:6" x14ac:dyDescent="0.2">
      <c r="A40" s="27" t="s">
        <v>281</v>
      </c>
      <c r="B40" s="27" t="s">
        <v>280</v>
      </c>
      <c r="C40" s="27" t="s">
        <v>90</v>
      </c>
      <c r="D40" s="31">
        <v>4408453</v>
      </c>
      <c r="E40" s="29">
        <v>8323.1592639999999</v>
      </c>
      <c r="F40" s="30">
        <v>1.1214640426314599</v>
      </c>
    </row>
    <row r="41" spans="1:6" x14ac:dyDescent="0.2">
      <c r="A41" s="27" t="s">
        <v>456</v>
      </c>
      <c r="B41" s="27" t="s">
        <v>455</v>
      </c>
      <c r="C41" s="27" t="s">
        <v>90</v>
      </c>
      <c r="D41" s="31">
        <v>14244569</v>
      </c>
      <c r="E41" s="29">
        <v>8140.7711840000002</v>
      </c>
      <c r="F41" s="30">
        <v>1.0968890384729699</v>
      </c>
    </row>
    <row r="42" spans="1:6" x14ac:dyDescent="0.2">
      <c r="A42" s="27" t="s">
        <v>458</v>
      </c>
      <c r="B42" s="27" t="s">
        <v>457</v>
      </c>
      <c r="C42" s="27" t="s">
        <v>100</v>
      </c>
      <c r="D42" s="31">
        <v>279704</v>
      </c>
      <c r="E42" s="29">
        <v>7599.9772359999997</v>
      </c>
      <c r="F42" s="30">
        <v>1.02402236033815</v>
      </c>
    </row>
    <row r="43" spans="1:6" x14ac:dyDescent="0.2">
      <c r="A43" s="27" t="s">
        <v>170</v>
      </c>
      <c r="B43" s="27" t="s">
        <v>169</v>
      </c>
      <c r="C43" s="27" t="s">
        <v>171</v>
      </c>
      <c r="D43" s="31">
        <v>3918888</v>
      </c>
      <c r="E43" s="29">
        <v>7400.8199880000002</v>
      </c>
      <c r="F43" s="30">
        <v>0.99718787533346098</v>
      </c>
    </row>
    <row r="44" spans="1:6" x14ac:dyDescent="0.2">
      <c r="A44" s="27" t="s">
        <v>460</v>
      </c>
      <c r="B44" s="27" t="s">
        <v>459</v>
      </c>
      <c r="C44" s="27" t="s">
        <v>310</v>
      </c>
      <c r="D44" s="31">
        <v>1667102</v>
      </c>
      <c r="E44" s="29">
        <v>7254.3943529999997</v>
      </c>
      <c r="F44" s="30">
        <v>0.97745845776935902</v>
      </c>
    </row>
    <row r="45" spans="1:6" x14ac:dyDescent="0.2">
      <c r="A45" s="27" t="s">
        <v>462</v>
      </c>
      <c r="B45" s="27" t="s">
        <v>461</v>
      </c>
      <c r="C45" s="27" t="s">
        <v>371</v>
      </c>
      <c r="D45" s="31">
        <v>10743660</v>
      </c>
      <c r="E45" s="29">
        <v>7230.4831800000002</v>
      </c>
      <c r="F45" s="30">
        <v>0.97423666182792801</v>
      </c>
    </row>
    <row r="46" spans="1:6" x14ac:dyDescent="0.2">
      <c r="A46" s="27" t="s">
        <v>464</v>
      </c>
      <c r="B46" s="27" t="s">
        <v>463</v>
      </c>
      <c r="C46" s="27" t="s">
        <v>140</v>
      </c>
      <c r="D46" s="31">
        <v>812579</v>
      </c>
      <c r="E46" s="29">
        <v>7185.229808</v>
      </c>
      <c r="F46" s="30">
        <v>0.96813921398437497</v>
      </c>
    </row>
    <row r="47" spans="1:6" x14ac:dyDescent="0.2">
      <c r="A47" s="27" t="s">
        <v>466</v>
      </c>
      <c r="B47" s="27" t="s">
        <v>465</v>
      </c>
      <c r="C47" s="27" t="s">
        <v>146</v>
      </c>
      <c r="D47" s="31">
        <v>988395</v>
      </c>
      <c r="E47" s="29">
        <v>7065.5416580000001</v>
      </c>
      <c r="F47" s="30">
        <v>0.95201241017147098</v>
      </c>
    </row>
    <row r="48" spans="1:6" x14ac:dyDescent="0.2">
      <c r="A48" s="27" t="s">
        <v>266</v>
      </c>
      <c r="B48" s="27" t="s">
        <v>265</v>
      </c>
      <c r="C48" s="27" t="s">
        <v>267</v>
      </c>
      <c r="D48" s="31">
        <v>275274</v>
      </c>
      <c r="E48" s="29">
        <v>6866.4346560000004</v>
      </c>
      <c r="F48" s="30">
        <v>0.925184695322262</v>
      </c>
    </row>
    <row r="49" spans="1:6" x14ac:dyDescent="0.2">
      <c r="A49" s="27" t="s">
        <v>468</v>
      </c>
      <c r="B49" s="27" t="s">
        <v>467</v>
      </c>
      <c r="C49" s="27" t="s">
        <v>318</v>
      </c>
      <c r="D49" s="31">
        <v>2385297</v>
      </c>
      <c r="E49" s="29">
        <v>6712.2257579999996</v>
      </c>
      <c r="F49" s="30">
        <v>0.90440655943955295</v>
      </c>
    </row>
    <row r="50" spans="1:6" x14ac:dyDescent="0.2">
      <c r="A50" s="27" t="s">
        <v>470</v>
      </c>
      <c r="B50" s="27" t="s">
        <v>469</v>
      </c>
      <c r="C50" s="27" t="s">
        <v>368</v>
      </c>
      <c r="D50" s="31">
        <v>1694759</v>
      </c>
      <c r="E50" s="29">
        <v>6581.5965770000003</v>
      </c>
      <c r="F50" s="30">
        <v>0.88680555905457503</v>
      </c>
    </row>
    <row r="51" spans="1:6" x14ac:dyDescent="0.2">
      <c r="A51" s="27" t="s">
        <v>472</v>
      </c>
      <c r="B51" s="27" t="s">
        <v>471</v>
      </c>
      <c r="C51" s="27" t="s">
        <v>100</v>
      </c>
      <c r="D51" s="31">
        <v>2017424</v>
      </c>
      <c r="E51" s="29">
        <v>6357.911736</v>
      </c>
      <c r="F51" s="30">
        <v>0.856666221561869</v>
      </c>
    </row>
    <row r="52" spans="1:6" x14ac:dyDescent="0.2">
      <c r="A52" s="27" t="s">
        <v>474</v>
      </c>
      <c r="B52" s="27" t="s">
        <v>473</v>
      </c>
      <c r="C52" s="27" t="s">
        <v>125</v>
      </c>
      <c r="D52" s="31">
        <v>3097798</v>
      </c>
      <c r="E52" s="29">
        <v>6331.8991120000001</v>
      </c>
      <c r="F52" s="30">
        <v>0.85316127571796696</v>
      </c>
    </row>
    <row r="53" spans="1:6" x14ac:dyDescent="0.2">
      <c r="A53" s="27" t="s">
        <v>476</v>
      </c>
      <c r="B53" s="27" t="s">
        <v>475</v>
      </c>
      <c r="C53" s="27" t="s">
        <v>477</v>
      </c>
      <c r="D53" s="31">
        <v>2464730</v>
      </c>
      <c r="E53" s="29">
        <v>6086.6507350000002</v>
      </c>
      <c r="F53" s="30">
        <v>0.82011646333418398</v>
      </c>
    </row>
    <row r="54" spans="1:6" x14ac:dyDescent="0.2">
      <c r="A54" s="27" t="s">
        <v>479</v>
      </c>
      <c r="B54" s="27" t="s">
        <v>478</v>
      </c>
      <c r="C54" s="27" t="s">
        <v>149</v>
      </c>
      <c r="D54" s="31">
        <v>841218</v>
      </c>
      <c r="E54" s="29">
        <v>6038.6834129999997</v>
      </c>
      <c r="F54" s="30">
        <v>0.81365333735784995</v>
      </c>
    </row>
    <row r="55" spans="1:6" x14ac:dyDescent="0.2">
      <c r="A55" s="27" t="s">
        <v>481</v>
      </c>
      <c r="B55" s="27" t="s">
        <v>480</v>
      </c>
      <c r="C55" s="27" t="s">
        <v>168</v>
      </c>
      <c r="D55" s="31">
        <v>845481</v>
      </c>
      <c r="E55" s="29">
        <v>5968.6731200000004</v>
      </c>
      <c r="F55" s="30">
        <v>0.80422013732848296</v>
      </c>
    </row>
    <row r="56" spans="1:6" x14ac:dyDescent="0.2">
      <c r="A56" s="27" t="s">
        <v>483</v>
      </c>
      <c r="B56" s="27" t="s">
        <v>482</v>
      </c>
      <c r="C56" s="27" t="s">
        <v>140</v>
      </c>
      <c r="D56" s="31">
        <v>713321</v>
      </c>
      <c r="E56" s="29">
        <v>5845.6655950000004</v>
      </c>
      <c r="F56" s="30">
        <v>0.78764608030457695</v>
      </c>
    </row>
    <row r="57" spans="1:6" x14ac:dyDescent="0.2">
      <c r="A57" s="27" t="s">
        <v>485</v>
      </c>
      <c r="B57" s="27" t="s">
        <v>484</v>
      </c>
      <c r="C57" s="27" t="s">
        <v>130</v>
      </c>
      <c r="D57" s="31">
        <v>937544</v>
      </c>
      <c r="E57" s="29">
        <v>5757.9264759999996</v>
      </c>
      <c r="F57" s="30">
        <v>0.77582409492983395</v>
      </c>
    </row>
    <row r="58" spans="1:6" x14ac:dyDescent="0.2">
      <c r="A58" s="27" t="s">
        <v>487</v>
      </c>
      <c r="B58" s="27" t="s">
        <v>486</v>
      </c>
      <c r="C58" s="27" t="s">
        <v>488</v>
      </c>
      <c r="D58" s="31">
        <v>364278</v>
      </c>
      <c r="E58" s="29">
        <v>5348.3295959999996</v>
      </c>
      <c r="F58" s="30">
        <v>0.72063493438104498</v>
      </c>
    </row>
    <row r="59" spans="1:6" x14ac:dyDescent="0.2">
      <c r="A59" s="27" t="s">
        <v>490</v>
      </c>
      <c r="B59" s="27" t="s">
        <v>489</v>
      </c>
      <c r="C59" s="27" t="s">
        <v>171</v>
      </c>
      <c r="D59" s="31">
        <v>1159745</v>
      </c>
      <c r="E59" s="29">
        <v>5280.8988579999996</v>
      </c>
      <c r="F59" s="30">
        <v>0.71154930407691497</v>
      </c>
    </row>
    <row r="60" spans="1:6" x14ac:dyDescent="0.2">
      <c r="A60" s="27" t="s">
        <v>492</v>
      </c>
      <c r="B60" s="27" t="s">
        <v>491</v>
      </c>
      <c r="C60" s="27" t="s">
        <v>113</v>
      </c>
      <c r="D60" s="31">
        <v>1212700</v>
      </c>
      <c r="E60" s="29">
        <v>4822.3015500000001</v>
      </c>
      <c r="F60" s="30">
        <v>0.64975781665529597</v>
      </c>
    </row>
    <row r="61" spans="1:6" x14ac:dyDescent="0.2">
      <c r="A61" s="27" t="s">
        <v>332</v>
      </c>
      <c r="B61" s="27" t="s">
        <v>331</v>
      </c>
      <c r="C61" s="27" t="s">
        <v>149</v>
      </c>
      <c r="D61" s="31">
        <v>102764</v>
      </c>
      <c r="E61" s="29">
        <v>4504.7627039999998</v>
      </c>
      <c r="F61" s="30">
        <v>0.60697257289960405</v>
      </c>
    </row>
    <row r="62" spans="1:6" x14ac:dyDescent="0.2">
      <c r="A62" s="27" t="s">
        <v>494</v>
      </c>
      <c r="B62" s="27" t="s">
        <v>493</v>
      </c>
      <c r="C62" s="27" t="s">
        <v>477</v>
      </c>
      <c r="D62" s="31">
        <v>18921468</v>
      </c>
      <c r="E62" s="29">
        <v>4446.5449799999997</v>
      </c>
      <c r="F62" s="30">
        <v>0.59912830583238197</v>
      </c>
    </row>
    <row r="63" spans="1:6" x14ac:dyDescent="0.2">
      <c r="A63" s="27" t="s">
        <v>496</v>
      </c>
      <c r="B63" s="27" t="s">
        <v>495</v>
      </c>
      <c r="C63" s="27" t="s">
        <v>106</v>
      </c>
      <c r="D63" s="31">
        <v>981119</v>
      </c>
      <c r="E63" s="29">
        <v>4430.2428449999998</v>
      </c>
      <c r="F63" s="30">
        <v>0.59693175310033197</v>
      </c>
    </row>
    <row r="64" spans="1:6" x14ac:dyDescent="0.2">
      <c r="A64" s="27" t="s">
        <v>191</v>
      </c>
      <c r="B64" s="27" t="s">
        <v>190</v>
      </c>
      <c r="C64" s="27" t="s">
        <v>174</v>
      </c>
      <c r="D64" s="31">
        <v>303744</v>
      </c>
      <c r="E64" s="29">
        <v>3809.2535039999998</v>
      </c>
      <c r="F64" s="30">
        <v>0.51325953264900603</v>
      </c>
    </row>
    <row r="65" spans="1:6" x14ac:dyDescent="0.2">
      <c r="A65" s="27" t="s">
        <v>297</v>
      </c>
      <c r="B65" s="27" t="s">
        <v>296</v>
      </c>
      <c r="C65" s="27" t="s">
        <v>130</v>
      </c>
      <c r="D65" s="31">
        <v>2350950</v>
      </c>
      <c r="E65" s="29">
        <v>3703.9217250000002</v>
      </c>
      <c r="F65" s="30">
        <v>0.49906710896130502</v>
      </c>
    </row>
    <row r="66" spans="1:6" x14ac:dyDescent="0.2">
      <c r="A66" s="27" t="s">
        <v>498</v>
      </c>
      <c r="B66" s="27" t="s">
        <v>497</v>
      </c>
      <c r="C66" s="27" t="s">
        <v>368</v>
      </c>
      <c r="D66" s="31">
        <v>502661</v>
      </c>
      <c r="E66" s="29">
        <v>3614.3839210000001</v>
      </c>
      <c r="F66" s="30">
        <v>0.48700276843180201</v>
      </c>
    </row>
    <row r="67" spans="1:6" x14ac:dyDescent="0.2">
      <c r="A67" s="27" t="s">
        <v>500</v>
      </c>
      <c r="B67" s="27" t="s">
        <v>499</v>
      </c>
      <c r="C67" s="27" t="s">
        <v>143</v>
      </c>
      <c r="D67" s="31">
        <v>215000</v>
      </c>
      <c r="E67" s="29">
        <v>3411.2975000000001</v>
      </c>
      <c r="F67" s="30">
        <v>0.45963886591904901</v>
      </c>
    </row>
    <row r="68" spans="1:6" x14ac:dyDescent="0.2">
      <c r="A68" s="27" t="s">
        <v>502</v>
      </c>
      <c r="B68" s="27" t="s">
        <v>501</v>
      </c>
      <c r="C68" s="27" t="s">
        <v>143</v>
      </c>
      <c r="D68" s="31">
        <v>252893</v>
      </c>
      <c r="E68" s="29">
        <v>3401.7901900000002</v>
      </c>
      <c r="F68" s="30">
        <v>0.458357849183821</v>
      </c>
    </row>
    <row r="69" spans="1:6" x14ac:dyDescent="0.2">
      <c r="A69" s="27" t="s">
        <v>504</v>
      </c>
      <c r="B69" s="27" t="s">
        <v>503</v>
      </c>
      <c r="C69" s="27" t="s">
        <v>100</v>
      </c>
      <c r="D69" s="31">
        <v>4063159</v>
      </c>
      <c r="E69" s="29">
        <v>3224.1166669999998</v>
      </c>
      <c r="F69" s="30">
        <v>0.43441808532107901</v>
      </c>
    </row>
    <row r="70" spans="1:6" x14ac:dyDescent="0.2">
      <c r="A70" s="27" t="s">
        <v>506</v>
      </c>
      <c r="B70" s="27" t="s">
        <v>505</v>
      </c>
      <c r="C70" s="27" t="s">
        <v>140</v>
      </c>
      <c r="D70" s="31">
        <v>320000</v>
      </c>
      <c r="E70" s="29">
        <v>2881.76</v>
      </c>
      <c r="F70" s="30">
        <v>0.38828888370213299</v>
      </c>
    </row>
    <row r="71" spans="1:6" x14ac:dyDescent="0.2">
      <c r="A71" s="27" t="s">
        <v>508</v>
      </c>
      <c r="B71" s="27" t="s">
        <v>507</v>
      </c>
      <c r="C71" s="27" t="s">
        <v>368</v>
      </c>
      <c r="D71" s="31">
        <v>29642</v>
      </c>
      <c r="E71" s="29">
        <v>2479.4791949999999</v>
      </c>
      <c r="F71" s="30">
        <v>0.33408549247307701</v>
      </c>
    </row>
    <row r="72" spans="1:6" x14ac:dyDescent="0.2">
      <c r="A72" s="27" t="s">
        <v>510</v>
      </c>
      <c r="B72" s="27" t="s">
        <v>509</v>
      </c>
      <c r="C72" s="27" t="s">
        <v>140</v>
      </c>
      <c r="D72" s="31">
        <v>518764</v>
      </c>
      <c r="E72" s="29">
        <v>2337.2912019999999</v>
      </c>
      <c r="F72" s="30">
        <v>0.31492705558804202</v>
      </c>
    </row>
    <row r="73" spans="1:6" x14ac:dyDescent="0.2">
      <c r="A73" s="27" t="s">
        <v>340</v>
      </c>
      <c r="B73" s="27" t="s">
        <v>339</v>
      </c>
      <c r="C73" s="27" t="s">
        <v>174</v>
      </c>
      <c r="D73" s="31">
        <v>2000000</v>
      </c>
      <c r="E73" s="29">
        <v>2198</v>
      </c>
      <c r="F73" s="30">
        <v>0.29615893286647399</v>
      </c>
    </row>
    <row r="74" spans="1:6" x14ac:dyDescent="0.2">
      <c r="A74" s="27" t="s">
        <v>512</v>
      </c>
      <c r="B74" s="27" t="s">
        <v>511</v>
      </c>
      <c r="C74" s="27" t="s">
        <v>100</v>
      </c>
      <c r="D74" s="31">
        <v>160465</v>
      </c>
      <c r="E74" s="29">
        <v>1938.1765029999999</v>
      </c>
      <c r="F74" s="30">
        <v>0.261150266076139</v>
      </c>
    </row>
    <row r="75" spans="1:6" x14ac:dyDescent="0.2">
      <c r="A75" s="27" t="s">
        <v>514</v>
      </c>
      <c r="B75" s="27" t="s">
        <v>513</v>
      </c>
      <c r="C75" s="27" t="s">
        <v>488</v>
      </c>
      <c r="D75" s="31">
        <v>367660</v>
      </c>
      <c r="E75" s="29">
        <v>1699.5083500000001</v>
      </c>
      <c r="F75" s="30">
        <v>0.228992074310128</v>
      </c>
    </row>
    <row r="76" spans="1:6" x14ac:dyDescent="0.2">
      <c r="A76" s="27" t="s">
        <v>516</v>
      </c>
      <c r="B76" s="27" t="s">
        <v>515</v>
      </c>
      <c r="C76" s="27" t="s">
        <v>318</v>
      </c>
      <c r="D76" s="31">
        <v>301744</v>
      </c>
      <c r="E76" s="29">
        <v>1696.8573839999999</v>
      </c>
      <c r="F76" s="30">
        <v>0.22863488265333801</v>
      </c>
    </row>
    <row r="77" spans="1:6" x14ac:dyDescent="0.2">
      <c r="A77" s="27" t="s">
        <v>518</v>
      </c>
      <c r="B77" s="27" t="s">
        <v>517</v>
      </c>
      <c r="C77" s="27" t="s">
        <v>260</v>
      </c>
      <c r="D77" s="31">
        <v>1000000</v>
      </c>
      <c r="E77" s="29">
        <v>1435</v>
      </c>
      <c r="F77" s="30">
        <v>0.19335216954658299</v>
      </c>
    </row>
    <row r="78" spans="1:6" x14ac:dyDescent="0.2">
      <c r="A78" s="27" t="s">
        <v>520</v>
      </c>
      <c r="B78" s="27" t="s">
        <v>519</v>
      </c>
      <c r="C78" s="27" t="s">
        <v>130</v>
      </c>
      <c r="D78" s="31">
        <v>314268</v>
      </c>
      <c r="E78" s="29">
        <v>1274.1996059999999</v>
      </c>
      <c r="F78" s="30">
        <v>0.17168589425470501</v>
      </c>
    </row>
    <row r="79" spans="1:6" x14ac:dyDescent="0.2">
      <c r="A79" s="27" t="s">
        <v>522</v>
      </c>
      <c r="B79" s="27" t="s">
        <v>521</v>
      </c>
      <c r="C79" s="27" t="s">
        <v>488</v>
      </c>
      <c r="D79" s="31">
        <v>188328</v>
      </c>
      <c r="E79" s="29">
        <v>921.58306800000003</v>
      </c>
      <c r="F79" s="30">
        <v>0.124174275690032</v>
      </c>
    </row>
    <row r="80" spans="1:6" x14ac:dyDescent="0.2">
      <c r="A80" s="27" t="s">
        <v>193</v>
      </c>
      <c r="B80" s="27" t="s">
        <v>192</v>
      </c>
      <c r="C80" s="27" t="s">
        <v>194</v>
      </c>
      <c r="D80" s="31">
        <v>941266</v>
      </c>
      <c r="E80" s="29">
        <v>908.32168999999999</v>
      </c>
      <c r="F80" s="30">
        <v>0.12238743512733</v>
      </c>
    </row>
    <row r="81" spans="1:9" x14ac:dyDescent="0.2">
      <c r="A81" s="27" t="s">
        <v>524</v>
      </c>
      <c r="B81" s="27" t="s">
        <v>523</v>
      </c>
      <c r="C81" s="27" t="s">
        <v>171</v>
      </c>
      <c r="D81" s="31">
        <v>47189</v>
      </c>
      <c r="E81" s="29">
        <v>888.4980865</v>
      </c>
      <c r="F81" s="30">
        <v>0.11971639906812701</v>
      </c>
    </row>
    <row r="82" spans="1:9" x14ac:dyDescent="0.2">
      <c r="A82" s="27" t="s">
        <v>526</v>
      </c>
      <c r="B82" s="27" t="s">
        <v>525</v>
      </c>
      <c r="C82" s="27" t="s">
        <v>527</v>
      </c>
      <c r="D82" s="31">
        <v>28772</v>
      </c>
      <c r="E82" s="29">
        <v>849.70908999999995</v>
      </c>
      <c r="F82" s="30">
        <v>0.11448996239369499</v>
      </c>
    </row>
    <row r="83" spans="1:9" x14ac:dyDescent="0.2">
      <c r="A83" s="27" t="s">
        <v>529</v>
      </c>
      <c r="B83" s="27" t="s">
        <v>528</v>
      </c>
      <c r="C83" s="27" t="s">
        <v>95</v>
      </c>
      <c r="D83" s="31">
        <v>250000</v>
      </c>
      <c r="E83" s="29">
        <v>655.75</v>
      </c>
      <c r="F83" s="30">
        <v>8.8355878174335795E-2</v>
      </c>
    </row>
    <row r="84" spans="1:9" x14ac:dyDescent="0.2">
      <c r="A84" s="27" t="s">
        <v>531</v>
      </c>
      <c r="B84" s="27" t="s">
        <v>530</v>
      </c>
      <c r="C84" s="27" t="s">
        <v>318</v>
      </c>
      <c r="D84" s="31">
        <v>87483</v>
      </c>
      <c r="E84" s="29">
        <v>634.38297450000005</v>
      </c>
      <c r="F84" s="30">
        <v>8.5476881144940495E-2</v>
      </c>
    </row>
    <row r="85" spans="1:9" x14ac:dyDescent="0.2">
      <c r="A85" s="27" t="s">
        <v>533</v>
      </c>
      <c r="B85" s="27" t="s">
        <v>532</v>
      </c>
      <c r="C85" s="27" t="s">
        <v>194</v>
      </c>
      <c r="D85" s="31">
        <v>123388</v>
      </c>
      <c r="E85" s="29">
        <v>481.39828199999999</v>
      </c>
      <c r="F85" s="30">
        <v>6.4863694941252797E-2</v>
      </c>
    </row>
    <row r="86" spans="1:9" x14ac:dyDescent="0.2">
      <c r="A86" s="27" t="s">
        <v>129</v>
      </c>
      <c r="B86" s="27" t="s">
        <v>128</v>
      </c>
      <c r="C86" s="27" t="s">
        <v>130</v>
      </c>
      <c r="D86" s="31">
        <v>62000</v>
      </c>
      <c r="E86" s="29">
        <v>205.71600000000001</v>
      </c>
      <c r="F86" s="30">
        <v>2.7718212481146299E-2</v>
      </c>
    </row>
    <row r="87" spans="1:9" x14ac:dyDescent="0.2">
      <c r="A87" s="26" t="s">
        <v>33</v>
      </c>
      <c r="B87" s="26"/>
      <c r="C87" s="26"/>
      <c r="D87" s="32"/>
      <c r="E87" s="33">
        <f>SUM(E7:E86)</f>
        <v>702276.43098299974</v>
      </c>
      <c r="F87" s="34">
        <f>SUM(F7:F86)</f>
        <v>94.624858224386273</v>
      </c>
      <c r="G87" s="18"/>
      <c r="H87" s="18"/>
      <c r="I87" s="18"/>
    </row>
    <row r="88" spans="1:9" x14ac:dyDescent="0.2">
      <c r="A88" s="27"/>
      <c r="B88" s="27"/>
      <c r="C88" s="27"/>
      <c r="D88" s="28"/>
      <c r="E88" s="29"/>
      <c r="F88" s="30"/>
    </row>
    <row r="89" spans="1:9" x14ac:dyDescent="0.2">
      <c r="A89" s="26" t="s">
        <v>35</v>
      </c>
      <c r="B89" s="26"/>
      <c r="C89" s="26"/>
      <c r="D89" s="32"/>
      <c r="E89" s="33">
        <f>E87</f>
        <v>702276.43098299974</v>
      </c>
      <c r="F89" s="34">
        <f>F87</f>
        <v>94.624858224386273</v>
      </c>
      <c r="G89" s="18"/>
      <c r="H89" s="18"/>
      <c r="I89" s="18"/>
    </row>
    <row r="90" spans="1:9" x14ac:dyDescent="0.2">
      <c r="A90" s="26"/>
      <c r="B90" s="26"/>
      <c r="C90" s="26"/>
      <c r="D90" s="32"/>
      <c r="E90" s="33"/>
      <c r="F90" s="34"/>
      <c r="G90" s="18"/>
      <c r="H90" s="18"/>
      <c r="I90" s="18"/>
    </row>
    <row r="91" spans="1:9" x14ac:dyDescent="0.2">
      <c r="A91" s="26" t="s">
        <v>37</v>
      </c>
      <c r="B91" s="26"/>
      <c r="C91" s="26"/>
      <c r="D91" s="32"/>
      <c r="E91" s="33">
        <f>E93-(E87)</f>
        <v>39892.639767600223</v>
      </c>
      <c r="F91" s="34">
        <f>F93-(F87)</f>
        <v>5.3751417756137272</v>
      </c>
      <c r="G91" s="18"/>
      <c r="H91" s="18"/>
      <c r="I91" s="18"/>
    </row>
    <row r="92" spans="1:9" x14ac:dyDescent="0.2">
      <c r="A92" s="26"/>
      <c r="B92" s="26"/>
      <c r="C92" s="26"/>
      <c r="D92" s="32"/>
      <c r="E92" s="33"/>
      <c r="F92" s="34"/>
      <c r="G92" s="18"/>
      <c r="H92" s="18"/>
      <c r="I92" s="18"/>
    </row>
    <row r="93" spans="1:9" x14ac:dyDescent="0.2">
      <c r="A93" s="35" t="s">
        <v>36</v>
      </c>
      <c r="B93" s="35"/>
      <c r="C93" s="35"/>
      <c r="D93" s="36"/>
      <c r="E93" s="37">
        <v>742169.07075059996</v>
      </c>
      <c r="F93" s="38">
        <v>100</v>
      </c>
      <c r="G93" s="18"/>
      <c r="H93" s="18"/>
      <c r="I93" s="18"/>
    </row>
    <row r="96" spans="1:9" x14ac:dyDescent="0.2">
      <c r="A96" s="18" t="s">
        <v>39</v>
      </c>
    </row>
    <row r="97" spans="1:6" x14ac:dyDescent="0.2">
      <c r="A97" s="18" t="s">
        <v>40</v>
      </c>
    </row>
    <row r="98" spans="1:6" x14ac:dyDescent="0.2">
      <c r="A98" s="18" t="s">
        <v>41</v>
      </c>
      <c r="B98" s="18"/>
      <c r="C98" s="39" t="s">
        <v>43</v>
      </c>
      <c r="D98" s="19" t="s">
        <v>42</v>
      </c>
    </row>
    <row r="99" spans="1:6" x14ac:dyDescent="0.2">
      <c r="A99" s="9" t="s">
        <v>78</v>
      </c>
      <c r="C99" s="40">
        <v>82.8934</v>
      </c>
      <c r="D99" s="40">
        <v>97.274100000000004</v>
      </c>
    </row>
    <row r="100" spans="1:6" x14ac:dyDescent="0.2">
      <c r="A100" s="9" t="s">
        <v>80</v>
      </c>
      <c r="C100" s="40">
        <v>30.374500000000001</v>
      </c>
      <c r="D100" s="40">
        <v>35.643999999999998</v>
      </c>
    </row>
    <row r="101" spans="1:6" x14ac:dyDescent="0.2">
      <c r="A101" s="9" t="s">
        <v>79</v>
      </c>
      <c r="C101" s="40">
        <v>91.384399999999999</v>
      </c>
      <c r="D101" s="40">
        <v>107.6738</v>
      </c>
    </row>
    <row r="102" spans="1:6" x14ac:dyDescent="0.2">
      <c r="A102" s="9" t="s">
        <v>81</v>
      </c>
      <c r="C102" s="40">
        <v>35.094000000000001</v>
      </c>
      <c r="D102" s="40">
        <v>41.348100000000002</v>
      </c>
    </row>
    <row r="104" spans="1:6" x14ac:dyDescent="0.2">
      <c r="A104" s="9" t="s">
        <v>44</v>
      </c>
    </row>
    <row r="106" spans="1:6" x14ac:dyDescent="0.2">
      <c r="A106" s="18" t="s">
        <v>45</v>
      </c>
      <c r="D106" s="41" t="s">
        <v>46</v>
      </c>
    </row>
    <row r="108" spans="1:6" x14ac:dyDescent="0.2">
      <c r="A108" s="18" t="s">
        <v>215</v>
      </c>
      <c r="D108" s="45">
        <v>5.7119821755352199E-2</v>
      </c>
    </row>
    <row r="110" spans="1:6" x14ac:dyDescent="0.2">
      <c r="A110" s="18" t="s">
        <v>812</v>
      </c>
      <c r="D110" s="9"/>
      <c r="F110" s="50"/>
    </row>
    <row r="111" spans="1:6" x14ac:dyDescent="0.2">
      <c r="A111" s="46"/>
      <c r="D111" s="9"/>
      <c r="F111" s="50"/>
    </row>
    <row r="112" spans="1:6" x14ac:dyDescent="0.2">
      <c r="A112" s="47" t="s">
        <v>808</v>
      </c>
      <c r="D112" s="9"/>
      <c r="F112" s="50"/>
    </row>
    <row r="113" spans="1:6" x14ac:dyDescent="0.2">
      <c r="A113" s="48"/>
      <c r="D113" s="9"/>
      <c r="F113" s="50"/>
    </row>
    <row r="114" spans="1:6" x14ac:dyDescent="0.2">
      <c r="A114" s="49"/>
      <c r="D114" s="9"/>
      <c r="F114" s="50"/>
    </row>
    <row r="115" spans="1:6" x14ac:dyDescent="0.2">
      <c r="A115" s="49"/>
      <c r="D115" s="9"/>
      <c r="F115" s="50"/>
    </row>
    <row r="116" spans="1:6" x14ac:dyDescent="0.2">
      <c r="A116" s="49"/>
      <c r="D116" s="9"/>
      <c r="F116" s="50"/>
    </row>
    <row r="117" spans="1:6" x14ac:dyDescent="0.2">
      <c r="A117" s="49"/>
      <c r="D117" s="9"/>
      <c r="F117" s="50"/>
    </row>
    <row r="118" spans="1:6" x14ac:dyDescent="0.2">
      <c r="A118" s="49"/>
      <c r="D118" s="9"/>
      <c r="F118" s="50"/>
    </row>
    <row r="119" spans="1:6" x14ac:dyDescent="0.2">
      <c r="A119" s="49"/>
      <c r="D119" s="9"/>
      <c r="F119" s="50"/>
    </row>
    <row r="120" spans="1:6" x14ac:dyDescent="0.2">
      <c r="A120" s="49"/>
      <c r="D120" s="9"/>
      <c r="F120" s="50"/>
    </row>
    <row r="121" spans="1:6" x14ac:dyDescent="0.2">
      <c r="A121" s="49"/>
      <c r="D121" s="9"/>
      <c r="F121" s="50"/>
    </row>
    <row r="122" spans="1:6" x14ac:dyDescent="0.2">
      <c r="A122" s="49"/>
      <c r="D122" s="9"/>
      <c r="F122" s="50"/>
    </row>
    <row r="123" spans="1:6" x14ac:dyDescent="0.2">
      <c r="A123" s="49"/>
      <c r="D123" s="9"/>
      <c r="F123" s="50"/>
    </row>
    <row r="124" spans="1:6" x14ac:dyDescent="0.2">
      <c r="A124" s="49"/>
      <c r="D124" s="9"/>
      <c r="F124" s="50"/>
    </row>
    <row r="125" spans="1:6" x14ac:dyDescent="0.2">
      <c r="A125" s="49"/>
      <c r="D125" s="9"/>
      <c r="F125" s="50"/>
    </row>
    <row r="126" spans="1:6" x14ac:dyDescent="0.2">
      <c r="A126" s="47" t="s">
        <v>817</v>
      </c>
      <c r="D126" s="9"/>
      <c r="F126" s="50"/>
    </row>
    <row r="127" spans="1:6" x14ac:dyDescent="0.2">
      <c r="A127" s="49"/>
      <c r="D127" s="9"/>
      <c r="F127" s="50"/>
    </row>
    <row r="128" spans="1:6" x14ac:dyDescent="0.2">
      <c r="A128" s="47" t="s">
        <v>809</v>
      </c>
      <c r="D128" s="9"/>
      <c r="F128" s="50"/>
    </row>
    <row r="129" spans="1:6" x14ac:dyDescent="0.2">
      <c r="A129" s="49"/>
      <c r="D129" s="9"/>
      <c r="F129" s="50"/>
    </row>
    <row r="130" spans="1:6" x14ac:dyDescent="0.2">
      <c r="A130" s="49"/>
      <c r="D130" s="9"/>
      <c r="F130" s="50"/>
    </row>
    <row r="131" spans="1:6" x14ac:dyDescent="0.2">
      <c r="A131" s="49"/>
      <c r="D131" s="9"/>
      <c r="F131" s="50"/>
    </row>
    <row r="132" spans="1:6" x14ac:dyDescent="0.2">
      <c r="A132" s="49"/>
      <c r="D132" s="9"/>
      <c r="F132" s="50"/>
    </row>
    <row r="133" spans="1:6" x14ac:dyDescent="0.2">
      <c r="A133" s="49"/>
      <c r="D133" s="9"/>
      <c r="F133" s="50"/>
    </row>
    <row r="134" spans="1:6" x14ac:dyDescent="0.2">
      <c r="A134" s="49"/>
      <c r="D134" s="9"/>
      <c r="F134" s="50"/>
    </row>
    <row r="135" spans="1:6" x14ac:dyDescent="0.2">
      <c r="A135" s="49"/>
      <c r="D135" s="9"/>
      <c r="F135" s="50"/>
    </row>
    <row r="136" spans="1:6" x14ac:dyDescent="0.2">
      <c r="A136" s="49"/>
      <c r="D136" s="9"/>
      <c r="F136" s="50"/>
    </row>
    <row r="137" spans="1:6" x14ac:dyDescent="0.2">
      <c r="A137" s="49"/>
      <c r="D137" s="9"/>
      <c r="F137" s="50"/>
    </row>
    <row r="138" spans="1:6" x14ac:dyDescent="0.2">
      <c r="A138" s="49"/>
      <c r="D138" s="9"/>
      <c r="F138" s="50"/>
    </row>
    <row r="139" spans="1:6" x14ac:dyDescent="0.2">
      <c r="A139" s="49"/>
      <c r="D139" s="9"/>
      <c r="F139" s="50"/>
    </row>
    <row r="140" spans="1:6" x14ac:dyDescent="0.2">
      <c r="A140" s="49"/>
      <c r="D140" s="9"/>
      <c r="F140" s="50"/>
    </row>
    <row r="141" spans="1:6" x14ac:dyDescent="0.2">
      <c r="D141" s="9"/>
      <c r="F141" s="50"/>
    </row>
    <row r="142" spans="1:6" x14ac:dyDescent="0.2">
      <c r="D142" s="9"/>
      <c r="F142" s="50"/>
    </row>
    <row r="143" spans="1:6" x14ac:dyDescent="0.2">
      <c r="D143" s="9"/>
      <c r="F143" s="50"/>
    </row>
    <row r="144" spans="1:6" x14ac:dyDescent="0.2">
      <c r="D144" s="9"/>
      <c r="F144" s="50"/>
    </row>
    <row r="145" spans="4:6" x14ac:dyDescent="0.2">
      <c r="D145" s="9"/>
      <c r="F145" s="50"/>
    </row>
    <row r="146" spans="4:6" x14ac:dyDescent="0.2">
      <c r="D146" s="9"/>
      <c r="F146" s="50"/>
    </row>
    <row r="147" spans="4:6" x14ac:dyDescent="0.2">
      <c r="D147" s="9"/>
      <c r="F147" s="50"/>
    </row>
    <row r="148" spans="4:6" x14ac:dyDescent="0.2">
      <c r="D148" s="9"/>
      <c r="F148" s="50"/>
    </row>
    <row r="149" spans="4:6" x14ac:dyDescent="0.2">
      <c r="D149" s="9"/>
      <c r="F149" s="50"/>
    </row>
    <row r="150" spans="4:6" x14ac:dyDescent="0.2">
      <c r="D150" s="9"/>
      <c r="F150" s="50"/>
    </row>
    <row r="151" spans="4:6" x14ac:dyDescent="0.2">
      <c r="D151" s="9"/>
      <c r="F151" s="50"/>
    </row>
    <row r="152" spans="4:6" x14ac:dyDescent="0.2">
      <c r="D152" s="9"/>
      <c r="F152" s="50"/>
    </row>
    <row r="153" spans="4:6" x14ac:dyDescent="0.2">
      <c r="D153" s="9"/>
      <c r="F153" s="50"/>
    </row>
    <row r="154" spans="4:6" x14ac:dyDescent="0.2">
      <c r="D154" s="9"/>
      <c r="F154" s="50"/>
    </row>
    <row r="155" spans="4:6" x14ac:dyDescent="0.2">
      <c r="D155" s="9"/>
      <c r="F155" s="50"/>
    </row>
    <row r="156" spans="4:6" x14ac:dyDescent="0.2">
      <c r="D156" s="9"/>
      <c r="F156" s="50"/>
    </row>
    <row r="157" spans="4:6" x14ac:dyDescent="0.2">
      <c r="D157" s="9"/>
      <c r="F157" s="50"/>
    </row>
    <row r="158" spans="4:6" x14ac:dyDescent="0.2">
      <c r="D158" s="9"/>
      <c r="F158" s="50"/>
    </row>
    <row r="159" spans="4:6" x14ac:dyDescent="0.2">
      <c r="D159" s="9"/>
      <c r="F159" s="50"/>
    </row>
    <row r="160" spans="4:6" x14ac:dyDescent="0.2">
      <c r="D160" s="9"/>
      <c r="F160" s="50"/>
    </row>
    <row r="161" spans="4:6" x14ac:dyDescent="0.2">
      <c r="D161" s="9"/>
      <c r="F161" s="50"/>
    </row>
    <row r="162" spans="4:6" x14ac:dyDescent="0.2">
      <c r="D162" s="9"/>
      <c r="F162" s="50"/>
    </row>
    <row r="163" spans="4:6" x14ac:dyDescent="0.2">
      <c r="D163" s="9"/>
      <c r="F163" s="50"/>
    </row>
    <row r="164" spans="4:6" x14ac:dyDescent="0.2">
      <c r="D164" s="9"/>
      <c r="F164" s="50"/>
    </row>
    <row r="165" spans="4:6" x14ac:dyDescent="0.2">
      <c r="D165" s="9"/>
      <c r="F165" s="50"/>
    </row>
    <row r="166" spans="4:6" x14ac:dyDescent="0.2">
      <c r="D166" s="9"/>
      <c r="F166" s="50"/>
    </row>
    <row r="167" spans="4:6" x14ac:dyDescent="0.2">
      <c r="D167" s="9"/>
      <c r="F167" s="50"/>
    </row>
    <row r="168" spans="4:6" x14ac:dyDescent="0.2">
      <c r="D168" s="9"/>
      <c r="F168" s="50"/>
    </row>
    <row r="169" spans="4:6" x14ac:dyDescent="0.2">
      <c r="D169" s="9"/>
      <c r="F169" s="50"/>
    </row>
    <row r="170" spans="4:6" x14ac:dyDescent="0.2">
      <c r="D170" s="9"/>
      <c r="F170" s="50"/>
    </row>
    <row r="171" spans="4:6" x14ac:dyDescent="0.2">
      <c r="D171" s="9"/>
      <c r="F171" s="50"/>
    </row>
    <row r="172" spans="4:6" x14ac:dyDescent="0.2">
      <c r="D172" s="9"/>
      <c r="F172" s="50"/>
    </row>
    <row r="173" spans="4:6" x14ac:dyDescent="0.2">
      <c r="D173" s="9"/>
      <c r="F173" s="50"/>
    </row>
    <row r="174" spans="4:6" x14ac:dyDescent="0.2">
      <c r="D174" s="9"/>
      <c r="F174" s="50"/>
    </row>
    <row r="175" spans="4:6" x14ac:dyDescent="0.2">
      <c r="D175" s="9"/>
      <c r="F175" s="50"/>
    </row>
    <row r="176" spans="4:6" x14ac:dyDescent="0.2">
      <c r="D176" s="9"/>
      <c r="F176" s="50"/>
    </row>
    <row r="177" spans="4:6" x14ac:dyDescent="0.2">
      <c r="D177" s="9"/>
      <c r="F177" s="50"/>
    </row>
    <row r="178" spans="4:6" x14ac:dyDescent="0.2">
      <c r="D178" s="9"/>
      <c r="F178" s="50"/>
    </row>
    <row r="179" spans="4:6" x14ac:dyDescent="0.2">
      <c r="D179" s="9"/>
      <c r="F179" s="50"/>
    </row>
    <row r="180" spans="4:6" x14ac:dyDescent="0.2">
      <c r="D180" s="9"/>
      <c r="F180" s="50"/>
    </row>
    <row r="181" spans="4:6" x14ac:dyDescent="0.2">
      <c r="D181" s="9"/>
      <c r="F181" s="50"/>
    </row>
    <row r="182" spans="4:6" x14ac:dyDescent="0.2">
      <c r="D182" s="9"/>
      <c r="F182" s="50"/>
    </row>
    <row r="183" spans="4:6" x14ac:dyDescent="0.2">
      <c r="D183" s="9"/>
      <c r="F183" s="50"/>
    </row>
    <row r="184" spans="4:6" x14ac:dyDescent="0.2">
      <c r="D184" s="9"/>
      <c r="F184" s="50"/>
    </row>
    <row r="185" spans="4:6" x14ac:dyDescent="0.2">
      <c r="D185" s="9"/>
      <c r="F185" s="50"/>
    </row>
    <row r="186" spans="4:6" x14ac:dyDescent="0.2">
      <c r="D186" s="9"/>
      <c r="F186" s="50"/>
    </row>
    <row r="187" spans="4:6" x14ac:dyDescent="0.2">
      <c r="D187" s="9"/>
      <c r="F187" s="50"/>
    </row>
    <row r="188" spans="4:6" x14ac:dyDescent="0.2">
      <c r="D188" s="9"/>
      <c r="F188" s="50"/>
    </row>
    <row r="189" spans="4:6" x14ac:dyDescent="0.2">
      <c r="D189" s="9"/>
      <c r="F189" s="50"/>
    </row>
    <row r="190" spans="4:6" x14ac:dyDescent="0.2">
      <c r="D190" s="9"/>
      <c r="F190" s="50"/>
    </row>
    <row r="191" spans="4:6" x14ac:dyDescent="0.2">
      <c r="D191" s="9"/>
      <c r="F191" s="50"/>
    </row>
    <row r="192" spans="4:6" x14ac:dyDescent="0.2">
      <c r="D192" s="9"/>
      <c r="F192" s="50"/>
    </row>
    <row r="193" spans="4:6" x14ac:dyDescent="0.2">
      <c r="D193" s="9"/>
      <c r="F193" s="50"/>
    </row>
    <row r="194" spans="4:6" x14ac:dyDescent="0.2">
      <c r="D194" s="9"/>
      <c r="F194" s="50"/>
    </row>
    <row r="195" spans="4:6" x14ac:dyDescent="0.2">
      <c r="D195" s="9"/>
      <c r="F195" s="50"/>
    </row>
    <row r="196" spans="4:6" x14ac:dyDescent="0.2">
      <c r="D196" s="9"/>
      <c r="F196" s="50"/>
    </row>
    <row r="197" spans="4:6" x14ac:dyDescent="0.2">
      <c r="D197" s="9"/>
      <c r="F197" s="50"/>
    </row>
    <row r="198" spans="4:6" x14ac:dyDescent="0.2">
      <c r="D198" s="9"/>
      <c r="F198" s="50"/>
    </row>
    <row r="199" spans="4:6" x14ac:dyDescent="0.2">
      <c r="D199" s="9"/>
      <c r="F199" s="50"/>
    </row>
    <row r="200" spans="4:6" x14ac:dyDescent="0.2">
      <c r="D200" s="9"/>
      <c r="F200" s="50"/>
    </row>
    <row r="201" spans="4:6" x14ac:dyDescent="0.2">
      <c r="D201" s="9"/>
      <c r="F201" s="50"/>
    </row>
    <row r="202" spans="4:6" x14ac:dyDescent="0.2">
      <c r="D202" s="9"/>
      <c r="F202" s="50"/>
    </row>
    <row r="203" spans="4:6" x14ac:dyDescent="0.2">
      <c r="D203" s="9"/>
      <c r="F203" s="50"/>
    </row>
    <row r="204" spans="4:6" x14ac:dyDescent="0.2">
      <c r="D204" s="9"/>
      <c r="F204" s="50"/>
    </row>
    <row r="205" spans="4:6" x14ac:dyDescent="0.2">
      <c r="D205" s="9"/>
      <c r="F205" s="50"/>
    </row>
    <row r="206" spans="4:6" x14ac:dyDescent="0.2">
      <c r="D206" s="9"/>
      <c r="F206" s="50"/>
    </row>
    <row r="207" spans="4:6" x14ac:dyDescent="0.2">
      <c r="D207" s="9"/>
      <c r="F207" s="50"/>
    </row>
    <row r="208" spans="4:6" x14ac:dyDescent="0.2">
      <c r="D208" s="9"/>
      <c r="F208" s="50"/>
    </row>
    <row r="209" spans="4:6" x14ac:dyDescent="0.2">
      <c r="D209" s="9"/>
      <c r="F209" s="50"/>
    </row>
    <row r="210" spans="4:6" x14ac:dyDescent="0.2">
      <c r="D210" s="9"/>
      <c r="F210" s="50"/>
    </row>
    <row r="211" spans="4:6" x14ac:dyDescent="0.2">
      <c r="D211" s="9"/>
      <c r="F211" s="50"/>
    </row>
    <row r="212" spans="4:6" x14ac:dyDescent="0.2">
      <c r="D212" s="9"/>
      <c r="F212" s="50"/>
    </row>
    <row r="213" spans="4:6" x14ac:dyDescent="0.2">
      <c r="D213" s="9"/>
      <c r="F213" s="50"/>
    </row>
    <row r="214" spans="4:6" x14ac:dyDescent="0.2">
      <c r="D214" s="9"/>
      <c r="F214" s="50"/>
    </row>
    <row r="215" spans="4:6" x14ac:dyDescent="0.2">
      <c r="D215" s="9"/>
      <c r="F215" s="50"/>
    </row>
    <row r="216" spans="4:6" x14ac:dyDescent="0.2">
      <c r="D216" s="9"/>
      <c r="F216" s="50"/>
    </row>
    <row r="217" spans="4:6" x14ac:dyDescent="0.2">
      <c r="D217" s="9"/>
      <c r="F217" s="50"/>
    </row>
    <row r="218" spans="4:6" x14ac:dyDescent="0.2">
      <c r="D218" s="9"/>
      <c r="F218" s="50"/>
    </row>
    <row r="219" spans="4:6" x14ac:dyDescent="0.2">
      <c r="D219" s="9"/>
      <c r="F219" s="50"/>
    </row>
    <row r="220" spans="4:6" x14ac:dyDescent="0.2">
      <c r="D220" s="9"/>
      <c r="F220" s="50"/>
    </row>
    <row r="221" spans="4:6" x14ac:dyDescent="0.2">
      <c r="D221" s="9"/>
      <c r="F221" s="50"/>
    </row>
    <row r="222" spans="4:6" x14ac:dyDescent="0.2">
      <c r="D222" s="9"/>
      <c r="F222" s="50"/>
    </row>
    <row r="223" spans="4:6" x14ac:dyDescent="0.2">
      <c r="D223" s="9"/>
      <c r="F223" s="50"/>
    </row>
    <row r="224" spans="4:6" x14ac:dyDescent="0.2">
      <c r="D224" s="9"/>
      <c r="F224" s="50"/>
    </row>
    <row r="225" spans="4:6" x14ac:dyDescent="0.2">
      <c r="D225" s="9"/>
      <c r="F225" s="50"/>
    </row>
    <row r="226" spans="4:6" x14ac:dyDescent="0.2">
      <c r="D226" s="9"/>
      <c r="F226" s="50"/>
    </row>
    <row r="227" spans="4:6" x14ac:dyDescent="0.2">
      <c r="D227" s="9"/>
      <c r="F227" s="50"/>
    </row>
    <row r="228" spans="4:6" x14ac:dyDescent="0.2">
      <c r="D228" s="9"/>
      <c r="F228" s="50"/>
    </row>
    <row r="229" spans="4:6" x14ac:dyDescent="0.2">
      <c r="D229" s="9"/>
      <c r="F229" s="50"/>
    </row>
    <row r="230" spans="4:6" x14ac:dyDescent="0.2">
      <c r="D230" s="9"/>
      <c r="F230" s="50"/>
    </row>
    <row r="231" spans="4:6" x14ac:dyDescent="0.2">
      <c r="D231" s="9"/>
      <c r="F231" s="50"/>
    </row>
    <row r="232" spans="4:6" x14ac:dyDescent="0.2">
      <c r="D232" s="9"/>
      <c r="F232" s="50"/>
    </row>
    <row r="233" spans="4:6" x14ac:dyDescent="0.2">
      <c r="D233" s="9"/>
      <c r="F233" s="50"/>
    </row>
    <row r="234" spans="4:6" x14ac:dyDescent="0.2">
      <c r="D234" s="9"/>
      <c r="F234" s="50"/>
    </row>
    <row r="235" spans="4:6" x14ac:dyDescent="0.2">
      <c r="D235" s="9"/>
      <c r="F235" s="50"/>
    </row>
    <row r="236" spans="4:6" x14ac:dyDescent="0.2">
      <c r="D236" s="9"/>
      <c r="F236" s="50"/>
    </row>
    <row r="237" spans="4:6" x14ac:dyDescent="0.2">
      <c r="D237" s="9"/>
      <c r="F237" s="50"/>
    </row>
    <row r="238" spans="4:6" x14ac:dyDescent="0.2">
      <c r="D238" s="9"/>
      <c r="F238" s="50"/>
    </row>
    <row r="239" spans="4:6" x14ac:dyDescent="0.2">
      <c r="D239" s="9"/>
      <c r="F239" s="50"/>
    </row>
    <row r="240" spans="4:6" x14ac:dyDescent="0.2">
      <c r="D240" s="9"/>
      <c r="F240" s="50"/>
    </row>
    <row r="241" spans="4:6" x14ac:dyDescent="0.2">
      <c r="D241" s="9"/>
      <c r="F241" s="50"/>
    </row>
    <row r="242" spans="4:6" x14ac:dyDescent="0.2">
      <c r="D242" s="9"/>
      <c r="F242" s="50"/>
    </row>
  </sheetData>
  <mergeCells count="1">
    <mergeCell ref="A1:F1"/>
  </mergeCells>
  <conditionalFormatting sqref="F2:F3 F5:F109">
    <cfRule type="cellIs" dxfId="53" priority="2" stopIfTrue="1" operator="between">
      <formula>0.009</formula>
      <formula>-0.009</formula>
    </cfRule>
  </conditionalFormatting>
  <conditionalFormatting sqref="F110:F242">
    <cfRule type="cellIs" dxfId="52" priority="1" stopIfTrue="1" operator="between">
      <formula>0.009</formula>
      <formula>-0.009</formula>
    </cfRule>
  </conditionalFormatting>
  <hyperlinks>
    <hyperlink ref="A111" r:id="rId1" tooltip="https://www.franklintempletonindia.com/downloadsServlet/pdf/product-labels-jg9o5k7l" display="https://www.franklintempletonindia.com/downloadsServlet/pdf/product-labels-jg9o5k7l" xr:uid="{00000000-0004-0000-0F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I243"/>
  <sheetViews>
    <sheetView workbookViewId="0">
      <selection sqref="A1:F1"/>
    </sheetView>
  </sheetViews>
  <sheetFormatPr defaultColWidth="9.109375" defaultRowHeight="10.199999999999999" x14ac:dyDescent="0.2"/>
  <cols>
    <col min="1" max="1" width="38.6640625" style="9" bestFit="1" customWidth="1"/>
    <col min="2" max="2" width="32.109375" style="9" bestFit="1" customWidth="1"/>
    <col min="3" max="3" width="35.44140625" style="9" bestFit="1" customWidth="1"/>
    <col min="4" max="4" width="15.33203125" style="10" bestFit="1" customWidth="1"/>
    <col min="5" max="5" width="23.109375" style="13" customWidth="1"/>
    <col min="6" max="6" width="14.6640625" style="14" bestFit="1" customWidth="1"/>
    <col min="7" max="16384" width="9.109375" style="9"/>
  </cols>
  <sheetData>
    <row r="1" spans="1:6" s="1" customFormat="1" ht="13.8" x14ac:dyDescent="0.2">
      <c r="A1" s="83" t="s">
        <v>15</v>
      </c>
      <c r="B1" s="92"/>
      <c r="C1" s="92"/>
      <c r="D1" s="92"/>
      <c r="E1" s="92"/>
      <c r="F1" s="92"/>
    </row>
    <row r="2" spans="1:6" s="1" customFormat="1" ht="11.4" x14ac:dyDescent="0.2">
      <c r="D2" s="6"/>
      <c r="E2" s="7"/>
      <c r="F2" s="12"/>
    </row>
    <row r="3" spans="1:6" s="1" customFormat="1" ht="12" x14ac:dyDescent="0.2">
      <c r="A3" s="11" t="s">
        <v>7</v>
      </c>
      <c r="B3" s="2"/>
      <c r="C3" s="3"/>
      <c r="D3" s="4"/>
      <c r="E3" s="5"/>
      <c r="F3" s="12"/>
    </row>
    <row r="4" spans="1:6" s="1" customFormat="1" ht="30.6" x14ac:dyDescent="0.2">
      <c r="A4" s="8" t="s">
        <v>2</v>
      </c>
      <c r="B4" s="8" t="s">
        <v>0</v>
      </c>
      <c r="C4" s="17" t="s">
        <v>285</v>
      </c>
      <c r="D4" s="16" t="s">
        <v>1</v>
      </c>
      <c r="E4" s="52" t="s">
        <v>6</v>
      </c>
      <c r="F4" s="15" t="s">
        <v>3</v>
      </c>
    </row>
    <row r="5" spans="1:6" x14ac:dyDescent="0.2">
      <c r="A5" s="21" t="s">
        <v>87</v>
      </c>
      <c r="B5" s="22"/>
      <c r="C5" s="22"/>
      <c r="D5" s="23"/>
      <c r="E5" s="24"/>
      <c r="F5" s="25"/>
    </row>
    <row r="6" spans="1:6" x14ac:dyDescent="0.2">
      <c r="A6" s="26" t="s">
        <v>32</v>
      </c>
      <c r="B6" s="27"/>
      <c r="C6" s="27"/>
      <c r="D6" s="28"/>
      <c r="E6" s="29"/>
      <c r="F6" s="30"/>
    </row>
    <row r="7" spans="1:6" x14ac:dyDescent="0.2">
      <c r="A7" s="27" t="s">
        <v>535</v>
      </c>
      <c r="B7" s="27" t="s">
        <v>534</v>
      </c>
      <c r="C7" s="27" t="s">
        <v>90</v>
      </c>
      <c r="D7" s="31">
        <v>21369927</v>
      </c>
      <c r="E7" s="29">
        <v>28090.769039999999</v>
      </c>
      <c r="F7" s="30">
        <v>3.59460777272129</v>
      </c>
    </row>
    <row r="8" spans="1:6" x14ac:dyDescent="0.2">
      <c r="A8" s="27" t="s">
        <v>92</v>
      </c>
      <c r="B8" s="27" t="s">
        <v>91</v>
      </c>
      <c r="C8" s="27" t="s">
        <v>90</v>
      </c>
      <c r="D8" s="31">
        <v>2885566</v>
      </c>
      <c r="E8" s="29">
        <v>27496.558410000001</v>
      </c>
      <c r="F8" s="30">
        <v>3.5185701909025102</v>
      </c>
    </row>
    <row r="9" spans="1:6" x14ac:dyDescent="0.2">
      <c r="A9" s="27" t="s">
        <v>139</v>
      </c>
      <c r="B9" s="27" t="s">
        <v>138</v>
      </c>
      <c r="C9" s="27" t="s">
        <v>140</v>
      </c>
      <c r="D9" s="31">
        <v>7141052</v>
      </c>
      <c r="E9" s="29">
        <v>25911.30718</v>
      </c>
      <c r="F9" s="30">
        <v>3.3157150684614001</v>
      </c>
    </row>
    <row r="10" spans="1:6" x14ac:dyDescent="0.2">
      <c r="A10" s="27" t="s">
        <v>409</v>
      </c>
      <c r="B10" s="27" t="s">
        <v>408</v>
      </c>
      <c r="C10" s="27" t="s">
        <v>368</v>
      </c>
      <c r="D10" s="31">
        <v>1050123</v>
      </c>
      <c r="E10" s="29">
        <v>22845.950929999999</v>
      </c>
      <c r="F10" s="30">
        <v>2.92345975545379</v>
      </c>
    </row>
    <row r="11" spans="1:6" x14ac:dyDescent="0.2">
      <c r="A11" s="27" t="s">
        <v>537</v>
      </c>
      <c r="B11" s="27" t="s">
        <v>536</v>
      </c>
      <c r="C11" s="27" t="s">
        <v>171</v>
      </c>
      <c r="D11" s="31">
        <v>6794174</v>
      </c>
      <c r="E11" s="29">
        <v>21500.163619999999</v>
      </c>
      <c r="F11" s="30">
        <v>2.7512473992143698</v>
      </c>
    </row>
    <row r="12" spans="1:6" x14ac:dyDescent="0.2">
      <c r="A12" s="27" t="s">
        <v>539</v>
      </c>
      <c r="B12" s="27" t="s">
        <v>538</v>
      </c>
      <c r="C12" s="27" t="s">
        <v>488</v>
      </c>
      <c r="D12" s="31">
        <v>4409869</v>
      </c>
      <c r="E12" s="29">
        <v>19848.820370000001</v>
      </c>
      <c r="F12" s="30">
        <v>2.5399348761065701</v>
      </c>
    </row>
    <row r="13" spans="1:6" x14ac:dyDescent="0.2">
      <c r="A13" s="27" t="s">
        <v>89</v>
      </c>
      <c r="B13" s="27" t="s">
        <v>88</v>
      </c>
      <c r="C13" s="27" t="s">
        <v>90</v>
      </c>
      <c r="D13" s="31">
        <v>1223175</v>
      </c>
      <c r="E13" s="29">
        <v>19674.158289999999</v>
      </c>
      <c r="F13" s="30">
        <v>2.5175844139503498</v>
      </c>
    </row>
    <row r="14" spans="1:6" x14ac:dyDescent="0.2">
      <c r="A14" s="27" t="s">
        <v>237</v>
      </c>
      <c r="B14" s="27" t="s">
        <v>236</v>
      </c>
      <c r="C14" s="27" t="s">
        <v>143</v>
      </c>
      <c r="D14" s="31">
        <v>18117750</v>
      </c>
      <c r="E14" s="29">
        <v>19041.755249999998</v>
      </c>
      <c r="F14" s="30">
        <v>2.4366595777580899</v>
      </c>
    </row>
    <row r="15" spans="1:6" x14ac:dyDescent="0.2">
      <c r="A15" s="27" t="s">
        <v>541</v>
      </c>
      <c r="B15" s="27" t="s">
        <v>540</v>
      </c>
      <c r="C15" s="27" t="s">
        <v>149</v>
      </c>
      <c r="D15" s="31">
        <v>1273937</v>
      </c>
      <c r="E15" s="29">
        <v>18747.89386</v>
      </c>
      <c r="F15" s="30">
        <v>2.3990558925370702</v>
      </c>
    </row>
    <row r="16" spans="1:6" x14ac:dyDescent="0.2">
      <c r="A16" s="27" t="s">
        <v>543</v>
      </c>
      <c r="B16" s="27" t="s">
        <v>542</v>
      </c>
      <c r="C16" s="27" t="s">
        <v>284</v>
      </c>
      <c r="D16" s="31">
        <v>1986228</v>
      </c>
      <c r="E16" s="29">
        <v>18466.954829999999</v>
      </c>
      <c r="F16" s="30">
        <v>2.36310580446861</v>
      </c>
    </row>
    <row r="17" spans="1:6" x14ac:dyDescent="0.2">
      <c r="A17" s="27" t="s">
        <v>281</v>
      </c>
      <c r="B17" s="27" t="s">
        <v>280</v>
      </c>
      <c r="C17" s="27" t="s">
        <v>90</v>
      </c>
      <c r="D17" s="31">
        <v>9660416</v>
      </c>
      <c r="E17" s="29">
        <v>18238.865409999999</v>
      </c>
      <c r="F17" s="30">
        <v>2.3339185650292</v>
      </c>
    </row>
    <row r="18" spans="1:6" x14ac:dyDescent="0.2">
      <c r="A18" s="27" t="s">
        <v>545</v>
      </c>
      <c r="B18" s="27" t="s">
        <v>544</v>
      </c>
      <c r="C18" s="27" t="s">
        <v>181</v>
      </c>
      <c r="D18" s="31">
        <v>3651225</v>
      </c>
      <c r="E18" s="29">
        <v>17480.239689999999</v>
      </c>
      <c r="F18" s="30">
        <v>2.2368417671026202</v>
      </c>
    </row>
    <row r="19" spans="1:6" x14ac:dyDescent="0.2">
      <c r="A19" s="27" t="s">
        <v>547</v>
      </c>
      <c r="B19" s="27" t="s">
        <v>546</v>
      </c>
      <c r="C19" s="27" t="s">
        <v>527</v>
      </c>
      <c r="D19" s="31">
        <v>6231402</v>
      </c>
      <c r="E19" s="29">
        <v>17422.99999</v>
      </c>
      <c r="F19" s="30">
        <v>2.2295171449025202</v>
      </c>
    </row>
    <row r="20" spans="1:6" x14ac:dyDescent="0.2">
      <c r="A20" s="27" t="s">
        <v>549</v>
      </c>
      <c r="B20" s="27" t="s">
        <v>548</v>
      </c>
      <c r="C20" s="27" t="s">
        <v>163</v>
      </c>
      <c r="D20" s="31">
        <v>11539858</v>
      </c>
      <c r="E20" s="29">
        <v>17171.308700000001</v>
      </c>
      <c r="F20" s="30">
        <v>2.1973097152635601</v>
      </c>
    </row>
    <row r="21" spans="1:6" x14ac:dyDescent="0.2">
      <c r="A21" s="27" t="s">
        <v>551</v>
      </c>
      <c r="B21" s="27" t="s">
        <v>550</v>
      </c>
      <c r="C21" s="27" t="s">
        <v>171</v>
      </c>
      <c r="D21" s="31">
        <v>1798493</v>
      </c>
      <c r="E21" s="29">
        <v>16466.10266</v>
      </c>
      <c r="F21" s="30">
        <v>2.1070687144157598</v>
      </c>
    </row>
    <row r="22" spans="1:6" x14ac:dyDescent="0.2">
      <c r="A22" s="27" t="s">
        <v>553</v>
      </c>
      <c r="B22" s="27" t="s">
        <v>552</v>
      </c>
      <c r="C22" s="27" t="s">
        <v>116</v>
      </c>
      <c r="D22" s="31">
        <v>5089831</v>
      </c>
      <c r="E22" s="29">
        <v>16371.441409999999</v>
      </c>
      <c r="F22" s="30">
        <v>2.0949554801877799</v>
      </c>
    </row>
    <row r="23" spans="1:6" x14ac:dyDescent="0.2">
      <c r="A23" s="27" t="s">
        <v>555</v>
      </c>
      <c r="B23" s="27" t="s">
        <v>554</v>
      </c>
      <c r="C23" s="27" t="s">
        <v>371</v>
      </c>
      <c r="D23" s="31">
        <v>2015127</v>
      </c>
      <c r="E23" s="29">
        <v>15555.77288</v>
      </c>
      <c r="F23" s="30">
        <v>1.99057925489729</v>
      </c>
    </row>
    <row r="24" spans="1:6" x14ac:dyDescent="0.2">
      <c r="A24" s="27" t="s">
        <v>557</v>
      </c>
      <c r="B24" s="27" t="s">
        <v>556</v>
      </c>
      <c r="C24" s="27" t="s">
        <v>407</v>
      </c>
      <c r="D24" s="31">
        <v>1608135</v>
      </c>
      <c r="E24" s="29">
        <v>14857.55927</v>
      </c>
      <c r="F24" s="30">
        <v>1.9012330335121801</v>
      </c>
    </row>
    <row r="25" spans="1:6" x14ac:dyDescent="0.2">
      <c r="A25" s="27" t="s">
        <v>178</v>
      </c>
      <c r="B25" s="27" t="s">
        <v>177</v>
      </c>
      <c r="C25" s="27" t="s">
        <v>140</v>
      </c>
      <c r="D25" s="31">
        <v>3296838</v>
      </c>
      <c r="E25" s="29">
        <v>14783.02159</v>
      </c>
      <c r="F25" s="30">
        <v>1.89169489222787</v>
      </c>
    </row>
    <row r="26" spans="1:6" x14ac:dyDescent="0.2">
      <c r="A26" s="27" t="s">
        <v>559</v>
      </c>
      <c r="B26" s="27" t="s">
        <v>558</v>
      </c>
      <c r="C26" s="27" t="s">
        <v>125</v>
      </c>
      <c r="D26" s="31">
        <v>462739</v>
      </c>
      <c r="E26" s="29">
        <v>14250.97298</v>
      </c>
      <c r="F26" s="30">
        <v>1.8236118124713701</v>
      </c>
    </row>
    <row r="27" spans="1:6" x14ac:dyDescent="0.2">
      <c r="A27" s="27" t="s">
        <v>561</v>
      </c>
      <c r="B27" s="27" t="s">
        <v>560</v>
      </c>
      <c r="C27" s="27" t="s">
        <v>130</v>
      </c>
      <c r="D27" s="31">
        <v>992366</v>
      </c>
      <c r="E27" s="29">
        <v>14027.093409999999</v>
      </c>
      <c r="F27" s="30">
        <v>1.7949632823677799</v>
      </c>
    </row>
    <row r="28" spans="1:6" x14ac:dyDescent="0.2">
      <c r="A28" s="27" t="s">
        <v>413</v>
      </c>
      <c r="B28" s="27" t="s">
        <v>412</v>
      </c>
      <c r="C28" s="27" t="s">
        <v>146</v>
      </c>
      <c r="D28" s="31">
        <v>11253507</v>
      </c>
      <c r="E28" s="29">
        <v>13436.68736</v>
      </c>
      <c r="F28" s="30">
        <v>1.7194125499058199</v>
      </c>
    </row>
    <row r="29" spans="1:6" x14ac:dyDescent="0.2">
      <c r="A29" s="27" t="s">
        <v>336</v>
      </c>
      <c r="B29" s="27" t="s">
        <v>335</v>
      </c>
      <c r="C29" s="27" t="s">
        <v>95</v>
      </c>
      <c r="D29" s="31">
        <v>660690</v>
      </c>
      <c r="E29" s="29">
        <v>13327.769029999999</v>
      </c>
      <c r="F29" s="30">
        <v>1.70547492238654</v>
      </c>
    </row>
    <row r="30" spans="1:6" x14ac:dyDescent="0.2">
      <c r="A30" s="27" t="s">
        <v>563</v>
      </c>
      <c r="B30" s="27" t="s">
        <v>562</v>
      </c>
      <c r="C30" s="27" t="s">
        <v>113</v>
      </c>
      <c r="D30" s="31">
        <v>1491580</v>
      </c>
      <c r="E30" s="29">
        <v>12946.9144</v>
      </c>
      <c r="F30" s="30">
        <v>1.6567392323338599</v>
      </c>
    </row>
    <row r="31" spans="1:6" x14ac:dyDescent="0.2">
      <c r="A31" s="27" t="s">
        <v>418</v>
      </c>
      <c r="B31" s="27" t="s">
        <v>417</v>
      </c>
      <c r="C31" s="27" t="s">
        <v>90</v>
      </c>
      <c r="D31" s="31">
        <v>12530441</v>
      </c>
      <c r="E31" s="29">
        <v>12549.23666</v>
      </c>
      <c r="F31" s="30">
        <v>1.6058507894718399</v>
      </c>
    </row>
    <row r="32" spans="1:6" x14ac:dyDescent="0.2">
      <c r="A32" s="27" t="s">
        <v>247</v>
      </c>
      <c r="B32" s="27" t="s">
        <v>246</v>
      </c>
      <c r="C32" s="27" t="s">
        <v>133</v>
      </c>
      <c r="D32" s="31">
        <v>2753992</v>
      </c>
      <c r="E32" s="29">
        <v>12189.168589999999</v>
      </c>
      <c r="F32" s="30">
        <v>1.5597750312294101</v>
      </c>
    </row>
    <row r="33" spans="1:6" x14ac:dyDescent="0.2">
      <c r="A33" s="27" t="s">
        <v>148</v>
      </c>
      <c r="B33" s="27" t="s">
        <v>147</v>
      </c>
      <c r="C33" s="27" t="s">
        <v>149</v>
      </c>
      <c r="D33" s="31">
        <v>3856067</v>
      </c>
      <c r="E33" s="29">
        <v>12119.61858</v>
      </c>
      <c r="F33" s="30">
        <v>1.5508751322560901</v>
      </c>
    </row>
    <row r="34" spans="1:6" x14ac:dyDescent="0.2">
      <c r="A34" s="27" t="s">
        <v>227</v>
      </c>
      <c r="B34" s="27" t="s">
        <v>226</v>
      </c>
      <c r="C34" s="27" t="s">
        <v>171</v>
      </c>
      <c r="D34" s="31">
        <v>68736</v>
      </c>
      <c r="E34" s="29">
        <v>11688.14438</v>
      </c>
      <c r="F34" s="30">
        <v>1.49566195846081</v>
      </c>
    </row>
    <row r="35" spans="1:6" x14ac:dyDescent="0.2">
      <c r="A35" s="27" t="s">
        <v>344</v>
      </c>
      <c r="B35" s="27" t="s">
        <v>343</v>
      </c>
      <c r="C35" s="27" t="s">
        <v>95</v>
      </c>
      <c r="D35" s="31">
        <v>280995</v>
      </c>
      <c r="E35" s="29">
        <v>11674.49927</v>
      </c>
      <c r="F35" s="30">
        <v>1.4939158753117201</v>
      </c>
    </row>
    <row r="36" spans="1:6" x14ac:dyDescent="0.2">
      <c r="A36" s="27" t="s">
        <v>565</v>
      </c>
      <c r="B36" s="27" t="s">
        <v>564</v>
      </c>
      <c r="C36" s="27" t="s">
        <v>146</v>
      </c>
      <c r="D36" s="31">
        <v>511023</v>
      </c>
      <c r="E36" s="29">
        <v>11374.34993</v>
      </c>
      <c r="F36" s="30">
        <v>1.45550755872186</v>
      </c>
    </row>
    <row r="37" spans="1:6" x14ac:dyDescent="0.2">
      <c r="A37" s="27" t="s">
        <v>165</v>
      </c>
      <c r="B37" s="27" t="s">
        <v>164</v>
      </c>
      <c r="C37" s="27" t="s">
        <v>125</v>
      </c>
      <c r="D37" s="31">
        <v>2902529</v>
      </c>
      <c r="E37" s="29">
        <v>10743.711090000001</v>
      </c>
      <c r="F37" s="30">
        <v>1.37480847665629</v>
      </c>
    </row>
    <row r="38" spans="1:6" x14ac:dyDescent="0.2">
      <c r="A38" s="27" t="s">
        <v>567</v>
      </c>
      <c r="B38" s="27" t="s">
        <v>566</v>
      </c>
      <c r="C38" s="27" t="s">
        <v>113</v>
      </c>
      <c r="D38" s="31">
        <v>52304</v>
      </c>
      <c r="E38" s="29">
        <v>10585.178910000001</v>
      </c>
      <c r="F38" s="30">
        <v>1.3545220613700799</v>
      </c>
    </row>
    <row r="39" spans="1:6" x14ac:dyDescent="0.2">
      <c r="A39" s="27" t="s">
        <v>569</v>
      </c>
      <c r="B39" s="27" t="s">
        <v>568</v>
      </c>
      <c r="C39" s="27" t="s">
        <v>125</v>
      </c>
      <c r="D39" s="31">
        <v>1502334</v>
      </c>
      <c r="E39" s="29">
        <v>10137.749830000001</v>
      </c>
      <c r="F39" s="30">
        <v>1.29726723696782</v>
      </c>
    </row>
    <row r="40" spans="1:6" x14ac:dyDescent="0.2">
      <c r="A40" s="27" t="s">
        <v>176</v>
      </c>
      <c r="B40" s="27" t="s">
        <v>175</v>
      </c>
      <c r="C40" s="27" t="s">
        <v>133</v>
      </c>
      <c r="D40" s="31">
        <v>3725151</v>
      </c>
      <c r="E40" s="29">
        <v>10039.281950000001</v>
      </c>
      <c r="F40" s="30">
        <v>1.28466689105677</v>
      </c>
    </row>
    <row r="41" spans="1:6" x14ac:dyDescent="0.2">
      <c r="A41" s="27" t="s">
        <v>571</v>
      </c>
      <c r="B41" s="27" t="s">
        <v>570</v>
      </c>
      <c r="C41" s="27" t="s">
        <v>572</v>
      </c>
      <c r="D41" s="31">
        <v>1392030</v>
      </c>
      <c r="E41" s="29">
        <v>9822.1636799999997</v>
      </c>
      <c r="F41" s="30">
        <v>1.2568835640915901</v>
      </c>
    </row>
    <row r="42" spans="1:6" x14ac:dyDescent="0.2">
      <c r="A42" s="27" t="s">
        <v>162</v>
      </c>
      <c r="B42" s="27" t="s">
        <v>161</v>
      </c>
      <c r="C42" s="27" t="s">
        <v>163</v>
      </c>
      <c r="D42" s="31">
        <v>415909</v>
      </c>
      <c r="E42" s="29">
        <v>9509.7592850000001</v>
      </c>
      <c r="F42" s="30">
        <v>1.2169070413805001</v>
      </c>
    </row>
    <row r="43" spans="1:6" x14ac:dyDescent="0.2">
      <c r="A43" s="27" t="s">
        <v>188</v>
      </c>
      <c r="B43" s="27" t="s">
        <v>187</v>
      </c>
      <c r="C43" s="27" t="s">
        <v>189</v>
      </c>
      <c r="D43" s="31">
        <v>2025578</v>
      </c>
      <c r="E43" s="29">
        <v>9170.8043949999992</v>
      </c>
      <c r="F43" s="30">
        <v>1.1735330105570401</v>
      </c>
    </row>
    <row r="44" spans="1:6" x14ac:dyDescent="0.2">
      <c r="A44" s="27" t="s">
        <v>110</v>
      </c>
      <c r="B44" s="27" t="s">
        <v>109</v>
      </c>
      <c r="C44" s="27" t="s">
        <v>90</v>
      </c>
      <c r="D44" s="31">
        <v>1489684</v>
      </c>
      <c r="E44" s="29">
        <v>8974.6012580000006</v>
      </c>
      <c r="F44" s="30">
        <v>1.1484260681202401</v>
      </c>
    </row>
    <row r="45" spans="1:6" x14ac:dyDescent="0.2">
      <c r="A45" s="27" t="s">
        <v>158</v>
      </c>
      <c r="B45" s="27" t="s">
        <v>157</v>
      </c>
      <c r="C45" s="27" t="s">
        <v>116</v>
      </c>
      <c r="D45" s="31">
        <v>1637180</v>
      </c>
      <c r="E45" s="29">
        <v>8952.9188300000005</v>
      </c>
      <c r="F45" s="30">
        <v>1.1456514974379901</v>
      </c>
    </row>
    <row r="46" spans="1:6" x14ac:dyDescent="0.2">
      <c r="A46" s="27" t="s">
        <v>574</v>
      </c>
      <c r="B46" s="27" t="s">
        <v>573</v>
      </c>
      <c r="C46" s="27" t="s">
        <v>407</v>
      </c>
      <c r="D46" s="31">
        <v>1850000</v>
      </c>
      <c r="E46" s="29">
        <v>8781.9500000000007</v>
      </c>
      <c r="F46" s="30">
        <v>1.1237736384040899</v>
      </c>
    </row>
    <row r="47" spans="1:6" x14ac:dyDescent="0.2">
      <c r="A47" s="27" t="s">
        <v>576</v>
      </c>
      <c r="B47" s="27" t="s">
        <v>575</v>
      </c>
      <c r="C47" s="27" t="s">
        <v>171</v>
      </c>
      <c r="D47" s="31">
        <v>14219870</v>
      </c>
      <c r="E47" s="29">
        <v>8738.1101149999995</v>
      </c>
      <c r="F47" s="30">
        <v>1.1181637104184301</v>
      </c>
    </row>
    <row r="48" spans="1:6" x14ac:dyDescent="0.2">
      <c r="A48" s="27" t="s">
        <v>156</v>
      </c>
      <c r="B48" s="27" t="s">
        <v>155</v>
      </c>
      <c r="C48" s="27" t="s">
        <v>149</v>
      </c>
      <c r="D48" s="31">
        <v>13362074</v>
      </c>
      <c r="E48" s="29">
        <v>8718.7532850000007</v>
      </c>
      <c r="F48" s="30">
        <v>1.1156867326086</v>
      </c>
    </row>
    <row r="49" spans="1:6" x14ac:dyDescent="0.2">
      <c r="A49" s="27" t="s">
        <v>420</v>
      </c>
      <c r="B49" s="27" t="s">
        <v>419</v>
      </c>
      <c r="C49" s="27" t="s">
        <v>171</v>
      </c>
      <c r="D49" s="31">
        <v>300584</v>
      </c>
      <c r="E49" s="29">
        <v>8330.2346839999991</v>
      </c>
      <c r="F49" s="30">
        <v>1.0659703300062799</v>
      </c>
    </row>
    <row r="50" spans="1:6" x14ac:dyDescent="0.2">
      <c r="A50" s="27" t="s">
        <v>578</v>
      </c>
      <c r="B50" s="27" t="s">
        <v>577</v>
      </c>
      <c r="C50" s="27" t="s">
        <v>146</v>
      </c>
      <c r="D50" s="31">
        <v>3850000</v>
      </c>
      <c r="E50" s="29">
        <v>8277.5</v>
      </c>
      <c r="F50" s="30">
        <v>1.05922218777035</v>
      </c>
    </row>
    <row r="51" spans="1:6" x14ac:dyDescent="0.2">
      <c r="A51" s="27" t="s">
        <v>580</v>
      </c>
      <c r="B51" s="27" t="s">
        <v>579</v>
      </c>
      <c r="C51" s="27" t="s">
        <v>407</v>
      </c>
      <c r="D51" s="31">
        <v>566062</v>
      </c>
      <c r="E51" s="29">
        <v>8255.7312390000006</v>
      </c>
      <c r="F51" s="30">
        <v>1.05643656957024</v>
      </c>
    </row>
    <row r="52" spans="1:6" x14ac:dyDescent="0.2">
      <c r="A52" s="27" t="s">
        <v>330</v>
      </c>
      <c r="B52" s="27" t="s">
        <v>329</v>
      </c>
      <c r="C52" s="27" t="s">
        <v>149</v>
      </c>
      <c r="D52" s="31">
        <v>197535</v>
      </c>
      <c r="E52" s="29">
        <v>7888.7577600000004</v>
      </c>
      <c r="F52" s="30">
        <v>1.00947716742224</v>
      </c>
    </row>
    <row r="53" spans="1:6" x14ac:dyDescent="0.2">
      <c r="A53" s="27" t="s">
        <v>582</v>
      </c>
      <c r="B53" s="27" t="s">
        <v>581</v>
      </c>
      <c r="C53" s="27" t="s">
        <v>284</v>
      </c>
      <c r="D53" s="31">
        <v>224936</v>
      </c>
      <c r="E53" s="29">
        <v>7856.9020119999996</v>
      </c>
      <c r="F53" s="30">
        <v>1.0054007778010201</v>
      </c>
    </row>
    <row r="54" spans="1:6" x14ac:dyDescent="0.2">
      <c r="A54" s="27" t="s">
        <v>584</v>
      </c>
      <c r="B54" s="27" t="s">
        <v>583</v>
      </c>
      <c r="C54" s="27" t="s">
        <v>488</v>
      </c>
      <c r="D54" s="31">
        <v>165611</v>
      </c>
      <c r="E54" s="29">
        <v>7827.4383040000002</v>
      </c>
      <c r="F54" s="30">
        <v>1.0016304832377301</v>
      </c>
    </row>
    <row r="55" spans="1:6" x14ac:dyDescent="0.2">
      <c r="A55" s="27" t="s">
        <v>586</v>
      </c>
      <c r="B55" s="27" t="s">
        <v>585</v>
      </c>
      <c r="C55" s="27" t="s">
        <v>122</v>
      </c>
      <c r="D55" s="31">
        <v>463231</v>
      </c>
      <c r="E55" s="29">
        <v>7810.5378909999999</v>
      </c>
      <c r="F55" s="30">
        <v>0.99946783842564302</v>
      </c>
    </row>
    <row r="56" spans="1:6" x14ac:dyDescent="0.2">
      <c r="A56" s="27" t="s">
        <v>483</v>
      </c>
      <c r="B56" s="27" t="s">
        <v>482</v>
      </c>
      <c r="C56" s="27" t="s">
        <v>140</v>
      </c>
      <c r="D56" s="31">
        <v>915057</v>
      </c>
      <c r="E56" s="29">
        <v>7498.8921149999996</v>
      </c>
      <c r="F56" s="30">
        <v>0.95958839165257004</v>
      </c>
    </row>
    <row r="57" spans="1:6" x14ac:dyDescent="0.2">
      <c r="A57" s="27" t="s">
        <v>588</v>
      </c>
      <c r="B57" s="27" t="s">
        <v>587</v>
      </c>
      <c r="C57" s="27" t="s">
        <v>95</v>
      </c>
      <c r="D57" s="31">
        <v>184484</v>
      </c>
      <c r="E57" s="29">
        <v>7446.3276919999998</v>
      </c>
      <c r="F57" s="30">
        <v>0.95286203669890701</v>
      </c>
    </row>
    <row r="58" spans="1:6" x14ac:dyDescent="0.2">
      <c r="A58" s="27" t="s">
        <v>590</v>
      </c>
      <c r="B58" s="27" t="s">
        <v>589</v>
      </c>
      <c r="C58" s="27" t="s">
        <v>140</v>
      </c>
      <c r="D58" s="31">
        <v>429325</v>
      </c>
      <c r="E58" s="29">
        <v>6558.5833629999997</v>
      </c>
      <c r="F58" s="30">
        <v>0.83926270231725797</v>
      </c>
    </row>
    <row r="59" spans="1:6" x14ac:dyDescent="0.2">
      <c r="A59" s="27" t="s">
        <v>592</v>
      </c>
      <c r="B59" s="27" t="s">
        <v>591</v>
      </c>
      <c r="C59" s="27" t="s">
        <v>130</v>
      </c>
      <c r="D59" s="31">
        <v>585000</v>
      </c>
      <c r="E59" s="29">
        <v>6554.6324999999997</v>
      </c>
      <c r="F59" s="30">
        <v>0.83875713399947605</v>
      </c>
    </row>
    <row r="60" spans="1:6" x14ac:dyDescent="0.2">
      <c r="A60" s="27" t="s">
        <v>264</v>
      </c>
      <c r="B60" s="27" t="s">
        <v>263</v>
      </c>
      <c r="C60" s="27" t="s">
        <v>125</v>
      </c>
      <c r="D60" s="31">
        <v>220000</v>
      </c>
      <c r="E60" s="29">
        <v>5639.15</v>
      </c>
      <c r="F60" s="30">
        <v>0.721608311708268</v>
      </c>
    </row>
    <row r="61" spans="1:6" x14ac:dyDescent="0.2">
      <c r="A61" s="27" t="s">
        <v>594</v>
      </c>
      <c r="B61" s="27" t="s">
        <v>593</v>
      </c>
      <c r="C61" s="27" t="s">
        <v>113</v>
      </c>
      <c r="D61" s="31">
        <v>430549</v>
      </c>
      <c r="E61" s="29">
        <v>5289.2944649999999</v>
      </c>
      <c r="F61" s="30">
        <v>0.67683939051391395</v>
      </c>
    </row>
    <row r="62" spans="1:6" x14ac:dyDescent="0.2">
      <c r="A62" s="27" t="s">
        <v>596</v>
      </c>
      <c r="B62" s="27" t="s">
        <v>595</v>
      </c>
      <c r="C62" s="27" t="s">
        <v>113</v>
      </c>
      <c r="D62" s="31">
        <v>295000</v>
      </c>
      <c r="E62" s="29">
        <v>5249.9674999999997</v>
      </c>
      <c r="F62" s="30">
        <v>0.67180695392005496</v>
      </c>
    </row>
    <row r="63" spans="1:6" x14ac:dyDescent="0.2">
      <c r="A63" s="27" t="s">
        <v>108</v>
      </c>
      <c r="B63" s="27" t="s">
        <v>107</v>
      </c>
      <c r="C63" s="27" t="s">
        <v>95</v>
      </c>
      <c r="D63" s="31">
        <v>451037</v>
      </c>
      <c r="E63" s="29">
        <v>5055.2226959999998</v>
      </c>
      <c r="F63" s="30">
        <v>0.646886625638594</v>
      </c>
    </row>
    <row r="64" spans="1:6" x14ac:dyDescent="0.2">
      <c r="A64" s="27" t="s">
        <v>598</v>
      </c>
      <c r="B64" s="27" t="s">
        <v>597</v>
      </c>
      <c r="C64" s="27" t="s">
        <v>318</v>
      </c>
      <c r="D64" s="31">
        <v>11000</v>
      </c>
      <c r="E64" s="29">
        <v>4588.7160000000003</v>
      </c>
      <c r="F64" s="30">
        <v>0.58719055277279697</v>
      </c>
    </row>
    <row r="65" spans="1:9" x14ac:dyDescent="0.2">
      <c r="A65" s="27" t="s">
        <v>600</v>
      </c>
      <c r="B65" s="27" t="s">
        <v>599</v>
      </c>
      <c r="C65" s="27" t="s">
        <v>130</v>
      </c>
      <c r="D65" s="31">
        <v>532747</v>
      </c>
      <c r="E65" s="29">
        <v>4579.2268389999999</v>
      </c>
      <c r="F65" s="30">
        <v>0.58597628157079995</v>
      </c>
    </row>
    <row r="66" spans="1:9" x14ac:dyDescent="0.2">
      <c r="A66" s="27" t="s">
        <v>602</v>
      </c>
      <c r="B66" s="27" t="s">
        <v>601</v>
      </c>
      <c r="C66" s="27" t="s">
        <v>477</v>
      </c>
      <c r="D66" s="31">
        <v>1727265</v>
      </c>
      <c r="E66" s="29">
        <v>4570.3431899999996</v>
      </c>
      <c r="F66" s="30">
        <v>0.58483949411937597</v>
      </c>
    </row>
    <row r="67" spans="1:9" x14ac:dyDescent="0.2">
      <c r="A67" s="27" t="s">
        <v>135</v>
      </c>
      <c r="B67" s="27" t="s">
        <v>134</v>
      </c>
      <c r="C67" s="27" t="s">
        <v>90</v>
      </c>
      <c r="D67" s="31">
        <v>345366</v>
      </c>
      <c r="E67" s="29">
        <v>4033.1841479999998</v>
      </c>
      <c r="F67" s="30">
        <v>0.51610246293268103</v>
      </c>
    </row>
    <row r="68" spans="1:9" x14ac:dyDescent="0.2">
      <c r="A68" s="27" t="s">
        <v>604</v>
      </c>
      <c r="B68" s="27" t="s">
        <v>603</v>
      </c>
      <c r="C68" s="27" t="s">
        <v>605</v>
      </c>
      <c r="D68" s="31">
        <v>3700000</v>
      </c>
      <c r="E68" s="29">
        <v>3983.05</v>
      </c>
      <c r="F68" s="30">
        <v>0.50968709574131099</v>
      </c>
    </row>
    <row r="69" spans="1:9" x14ac:dyDescent="0.2">
      <c r="A69" s="27" t="s">
        <v>607</v>
      </c>
      <c r="B69" s="27" t="s">
        <v>606</v>
      </c>
      <c r="C69" s="27" t="s">
        <v>116</v>
      </c>
      <c r="D69" s="31">
        <v>1829484</v>
      </c>
      <c r="E69" s="29">
        <v>3447.6625979999999</v>
      </c>
      <c r="F69" s="30">
        <v>0.44117677073362499</v>
      </c>
    </row>
    <row r="70" spans="1:9" x14ac:dyDescent="0.2">
      <c r="A70" s="27" t="s">
        <v>609</v>
      </c>
      <c r="B70" s="27" t="s">
        <v>608</v>
      </c>
      <c r="C70" s="27" t="s">
        <v>130</v>
      </c>
      <c r="D70" s="31">
        <v>2053763</v>
      </c>
      <c r="E70" s="29">
        <v>3338.3917569999999</v>
      </c>
      <c r="F70" s="30">
        <v>0.42719403448916399</v>
      </c>
    </row>
    <row r="71" spans="1:9" x14ac:dyDescent="0.2">
      <c r="A71" s="27" t="s">
        <v>470</v>
      </c>
      <c r="B71" s="27" t="s">
        <v>469</v>
      </c>
      <c r="C71" s="27" t="s">
        <v>368</v>
      </c>
      <c r="D71" s="31">
        <v>401269</v>
      </c>
      <c r="E71" s="29">
        <v>1558.328162</v>
      </c>
      <c r="F71" s="30">
        <v>0.19940993838934401</v>
      </c>
    </row>
    <row r="72" spans="1:9" x14ac:dyDescent="0.2">
      <c r="A72" s="27" t="s">
        <v>332</v>
      </c>
      <c r="B72" s="27" t="s">
        <v>331</v>
      </c>
      <c r="C72" s="27" t="s">
        <v>149</v>
      </c>
      <c r="D72" s="31">
        <v>22459</v>
      </c>
      <c r="E72" s="29">
        <v>984.51272400000005</v>
      </c>
      <c r="F72" s="30">
        <v>0.12598220735766</v>
      </c>
    </row>
    <row r="73" spans="1:9" x14ac:dyDescent="0.2">
      <c r="A73" s="27" t="s">
        <v>610</v>
      </c>
      <c r="B73" s="27" t="s">
        <v>852</v>
      </c>
      <c r="C73" s="27" t="s">
        <v>113</v>
      </c>
      <c r="D73" s="31">
        <v>176808</v>
      </c>
      <c r="E73" s="29">
        <v>435.30129599999998</v>
      </c>
      <c r="F73" s="30">
        <v>5.5702904390019903E-2</v>
      </c>
    </row>
    <row r="74" spans="1:9" x14ac:dyDescent="0.2">
      <c r="A74" s="26" t="s">
        <v>33</v>
      </c>
      <c r="B74" s="26"/>
      <c r="C74" s="26"/>
      <c r="D74" s="32"/>
      <c r="E74" s="33">
        <f>SUM(E7:E73)</f>
        <v>760788.96953300026</v>
      </c>
      <c r="F74" s="34">
        <f>SUM(F7:F73)</f>
        <v>97.35361603627868</v>
      </c>
      <c r="G74" s="18"/>
      <c r="H74" s="18"/>
      <c r="I74" s="18"/>
    </row>
    <row r="75" spans="1:9" x14ac:dyDescent="0.2">
      <c r="A75" s="27"/>
      <c r="B75" s="27"/>
      <c r="C75" s="27"/>
      <c r="D75" s="28"/>
      <c r="E75" s="29"/>
      <c r="F75" s="30"/>
    </row>
    <row r="76" spans="1:9" x14ac:dyDescent="0.2">
      <c r="A76" s="26" t="s">
        <v>218</v>
      </c>
      <c r="B76" s="27"/>
      <c r="C76" s="27"/>
      <c r="D76" s="28"/>
      <c r="E76" s="29"/>
      <c r="F76" s="30"/>
    </row>
    <row r="77" spans="1:9" x14ac:dyDescent="0.2">
      <c r="A77" s="27"/>
      <c r="B77" s="27" t="s">
        <v>219</v>
      </c>
      <c r="C77" s="27" t="s">
        <v>146</v>
      </c>
      <c r="D77" s="31">
        <v>8100</v>
      </c>
      <c r="E77" s="29">
        <v>8.0999999999999996E-4</v>
      </c>
      <c r="F77" s="30">
        <v>1.0365085739583E-7</v>
      </c>
    </row>
    <row r="78" spans="1:9" x14ac:dyDescent="0.2">
      <c r="A78" s="26" t="s">
        <v>33</v>
      </c>
      <c r="B78" s="26"/>
      <c r="C78" s="26"/>
      <c r="D78" s="32"/>
      <c r="E78" s="33">
        <f>SUM(E76:E77)</f>
        <v>8.0999999999999996E-4</v>
      </c>
      <c r="F78" s="34">
        <f>SUM(F76:F77)</f>
        <v>1.0365085739583E-7</v>
      </c>
      <c r="G78" s="18"/>
      <c r="H78" s="18"/>
      <c r="I78" s="18"/>
    </row>
    <row r="79" spans="1:9" x14ac:dyDescent="0.2">
      <c r="A79" s="27"/>
      <c r="B79" s="27"/>
      <c r="C79" s="27"/>
      <c r="D79" s="28"/>
      <c r="E79" s="29"/>
      <c r="F79" s="30"/>
    </row>
    <row r="80" spans="1:9" x14ac:dyDescent="0.2">
      <c r="A80" s="26" t="s">
        <v>35</v>
      </c>
      <c r="B80" s="26"/>
      <c r="C80" s="26"/>
      <c r="D80" s="32"/>
      <c r="E80" s="33">
        <f>E74+E78</f>
        <v>760788.97034300026</v>
      </c>
      <c r="F80" s="34">
        <f>F74+F78</f>
        <v>97.353616139929542</v>
      </c>
      <c r="G80" s="18"/>
      <c r="H80" s="18"/>
      <c r="I80" s="18"/>
    </row>
    <row r="81" spans="1:9" x14ac:dyDescent="0.2">
      <c r="A81" s="26"/>
      <c r="B81" s="26"/>
      <c r="C81" s="26"/>
      <c r="D81" s="32"/>
      <c r="E81" s="33"/>
      <c r="F81" s="34"/>
      <c r="G81" s="18"/>
      <c r="H81" s="18"/>
      <c r="I81" s="18"/>
    </row>
    <row r="82" spans="1:9" x14ac:dyDescent="0.2">
      <c r="A82" s="26" t="s">
        <v>37</v>
      </c>
      <c r="B82" s="26"/>
      <c r="C82" s="26"/>
      <c r="D82" s="32"/>
      <c r="E82" s="33">
        <f>E84-(E74+E78)</f>
        <v>20680.686880099704</v>
      </c>
      <c r="F82" s="34">
        <f>F84-(F74+F78)</f>
        <v>2.6463838600704577</v>
      </c>
      <c r="G82" s="18"/>
      <c r="H82" s="18"/>
      <c r="I82" s="18"/>
    </row>
    <row r="83" spans="1:9" x14ac:dyDescent="0.2">
      <c r="A83" s="26"/>
      <c r="B83" s="26"/>
      <c r="C83" s="26"/>
      <c r="D83" s="32"/>
      <c r="E83" s="33"/>
      <c r="F83" s="34"/>
      <c r="G83" s="18"/>
      <c r="H83" s="18"/>
      <c r="I83" s="18"/>
    </row>
    <row r="84" spans="1:9" x14ac:dyDescent="0.2">
      <c r="A84" s="35" t="s">
        <v>36</v>
      </c>
      <c r="B84" s="35"/>
      <c r="C84" s="35"/>
      <c r="D84" s="36"/>
      <c r="E84" s="37">
        <v>781469.65722309996</v>
      </c>
      <c r="F84" s="38">
        <v>100</v>
      </c>
      <c r="G84" s="18"/>
      <c r="H84" s="18"/>
      <c r="I84" s="18"/>
    </row>
    <row r="85" spans="1:9" x14ac:dyDescent="0.2">
      <c r="F85" s="20" t="s">
        <v>611</v>
      </c>
    </row>
    <row r="86" spans="1:9" x14ac:dyDescent="0.2">
      <c r="A86" s="18" t="s">
        <v>38</v>
      </c>
      <c r="F86" s="20"/>
    </row>
    <row r="87" spans="1:9" x14ac:dyDescent="0.2">
      <c r="A87" s="18" t="s">
        <v>840</v>
      </c>
      <c r="F87" s="20"/>
    </row>
    <row r="88" spans="1:9" x14ac:dyDescent="0.2">
      <c r="A88" s="18" t="s">
        <v>851</v>
      </c>
    </row>
    <row r="89" spans="1:9" x14ac:dyDescent="0.2">
      <c r="A89" s="18"/>
    </row>
    <row r="90" spans="1:9" x14ac:dyDescent="0.2">
      <c r="A90" s="18" t="s">
        <v>39</v>
      </c>
    </row>
    <row r="91" spans="1:9" x14ac:dyDescent="0.2">
      <c r="A91" s="18" t="s">
        <v>40</v>
      </c>
    </row>
    <row r="92" spans="1:9" x14ac:dyDescent="0.2">
      <c r="A92" s="18" t="s">
        <v>41</v>
      </c>
      <c r="B92" s="18"/>
      <c r="C92" s="39" t="s">
        <v>43</v>
      </c>
      <c r="D92" s="19" t="s">
        <v>42</v>
      </c>
    </row>
    <row r="93" spans="1:9" x14ac:dyDescent="0.2">
      <c r="A93" s="9" t="s">
        <v>78</v>
      </c>
      <c r="C93" s="40">
        <v>1347.3073999999999</v>
      </c>
      <c r="D93" s="40">
        <v>1568.9185</v>
      </c>
    </row>
    <row r="94" spans="1:9" x14ac:dyDescent="0.2">
      <c r="A94" s="9" t="s">
        <v>80</v>
      </c>
      <c r="C94" s="40">
        <v>64.915499999999994</v>
      </c>
      <c r="D94" s="40">
        <v>68.328999999999994</v>
      </c>
    </row>
    <row r="95" spans="1:9" x14ac:dyDescent="0.2">
      <c r="A95" s="9" t="s">
        <v>79</v>
      </c>
      <c r="C95" s="40">
        <v>1475.9139</v>
      </c>
      <c r="D95" s="40">
        <v>1725.5775000000001</v>
      </c>
    </row>
    <row r="96" spans="1:9" x14ac:dyDescent="0.2">
      <c r="A96" s="9" t="s">
        <v>81</v>
      </c>
      <c r="C96" s="40">
        <v>74.626599999999996</v>
      </c>
      <c r="D96" s="40">
        <v>79.958299999999994</v>
      </c>
    </row>
    <row r="98" spans="1:6" x14ac:dyDescent="0.2">
      <c r="A98" s="18" t="s">
        <v>45</v>
      </c>
    </row>
    <row r="99" spans="1:6" x14ac:dyDescent="0.2">
      <c r="A99" s="85" t="s">
        <v>61</v>
      </c>
      <c r="B99" s="86"/>
      <c r="C99" s="43" t="s">
        <v>62</v>
      </c>
    </row>
    <row r="100" spans="1:6" x14ac:dyDescent="0.2">
      <c r="A100" s="81" t="s">
        <v>80</v>
      </c>
      <c r="B100" s="82"/>
      <c r="C100" s="44">
        <v>6</v>
      </c>
    </row>
    <row r="101" spans="1:6" x14ac:dyDescent="0.2">
      <c r="A101" s="81" t="s">
        <v>81</v>
      </c>
      <c r="B101" s="82"/>
      <c r="C101" s="44">
        <v>6</v>
      </c>
    </row>
    <row r="102" spans="1:6" x14ac:dyDescent="0.2">
      <c r="A102" s="9" t="s">
        <v>63</v>
      </c>
    </row>
    <row r="103" spans="1:6" x14ac:dyDescent="0.2">
      <c r="A103" s="9" t="s">
        <v>44</v>
      </c>
    </row>
    <row r="105" spans="1:6" x14ac:dyDescent="0.2">
      <c r="A105" s="18" t="s">
        <v>215</v>
      </c>
      <c r="D105" s="45">
        <v>0.12637952092281901</v>
      </c>
    </row>
    <row r="107" spans="1:6" x14ac:dyDescent="0.2">
      <c r="A107" s="18" t="s">
        <v>848</v>
      </c>
      <c r="D107" s="39" t="s">
        <v>46</v>
      </c>
    </row>
    <row r="108" spans="1:6" x14ac:dyDescent="0.2">
      <c r="A108" s="9" t="s">
        <v>849</v>
      </c>
      <c r="D108" s="9"/>
    </row>
    <row r="109" spans="1:6" x14ac:dyDescent="0.2">
      <c r="A109" s="46" t="s">
        <v>850</v>
      </c>
      <c r="D109" s="9"/>
    </row>
    <row r="111" spans="1:6" x14ac:dyDescent="0.2">
      <c r="A111" s="18" t="s">
        <v>815</v>
      </c>
      <c r="D111" s="9"/>
      <c r="F111" s="50"/>
    </row>
    <row r="112" spans="1:6" x14ac:dyDescent="0.2">
      <c r="A112" s="18"/>
      <c r="D112" s="9"/>
      <c r="F112" s="50"/>
    </row>
    <row r="113" spans="1:6" x14ac:dyDescent="0.2">
      <c r="A113" s="47" t="s">
        <v>808</v>
      </c>
      <c r="D113" s="9"/>
      <c r="F113" s="50"/>
    </row>
    <row r="114" spans="1:6" x14ac:dyDescent="0.2">
      <c r="A114" s="48"/>
      <c r="D114" s="9"/>
      <c r="F114" s="50"/>
    </row>
    <row r="115" spans="1:6" x14ac:dyDescent="0.2">
      <c r="A115" s="49"/>
      <c r="D115" s="9"/>
      <c r="F115" s="50"/>
    </row>
    <row r="116" spans="1:6" x14ac:dyDescent="0.2">
      <c r="A116" s="49"/>
      <c r="D116" s="9"/>
      <c r="F116" s="50"/>
    </row>
    <row r="117" spans="1:6" x14ac:dyDescent="0.2">
      <c r="A117" s="49"/>
      <c r="D117" s="9"/>
      <c r="F117" s="50"/>
    </row>
    <row r="118" spans="1:6" x14ac:dyDescent="0.2">
      <c r="A118" s="49"/>
      <c r="D118" s="9"/>
      <c r="F118" s="50"/>
    </row>
    <row r="119" spans="1:6" x14ac:dyDescent="0.2">
      <c r="A119" s="49"/>
      <c r="D119" s="9"/>
      <c r="F119" s="50"/>
    </row>
    <row r="120" spans="1:6" x14ac:dyDescent="0.2">
      <c r="A120" s="49"/>
      <c r="D120" s="9"/>
      <c r="F120" s="50"/>
    </row>
    <row r="121" spans="1:6" x14ac:dyDescent="0.2">
      <c r="A121" s="49"/>
      <c r="D121" s="9"/>
      <c r="F121" s="50"/>
    </row>
    <row r="122" spans="1:6" x14ac:dyDescent="0.2">
      <c r="A122" s="49"/>
      <c r="D122" s="9"/>
      <c r="F122" s="50"/>
    </row>
    <row r="123" spans="1:6" x14ac:dyDescent="0.2">
      <c r="A123" s="49"/>
      <c r="D123" s="9"/>
      <c r="F123" s="50"/>
    </row>
    <row r="124" spans="1:6" x14ac:dyDescent="0.2">
      <c r="A124" s="49"/>
      <c r="D124" s="9"/>
      <c r="F124" s="50"/>
    </row>
    <row r="125" spans="1:6" x14ac:dyDescent="0.2">
      <c r="A125" s="49"/>
      <c r="D125" s="9"/>
      <c r="F125" s="50"/>
    </row>
    <row r="126" spans="1:6" x14ac:dyDescent="0.2">
      <c r="A126" s="49"/>
      <c r="D126" s="9"/>
      <c r="F126" s="50"/>
    </row>
    <row r="127" spans="1:6" x14ac:dyDescent="0.2">
      <c r="A127" s="47" t="s">
        <v>818</v>
      </c>
      <c r="D127" s="9"/>
      <c r="F127" s="50"/>
    </row>
    <row r="128" spans="1:6" x14ac:dyDescent="0.2">
      <c r="A128" s="49"/>
      <c r="D128" s="9"/>
      <c r="F128" s="50"/>
    </row>
    <row r="129" spans="1:6" x14ac:dyDescent="0.2">
      <c r="A129" s="47" t="s">
        <v>809</v>
      </c>
      <c r="D129" s="9"/>
      <c r="F129" s="50"/>
    </row>
    <row r="130" spans="1:6" x14ac:dyDescent="0.2">
      <c r="A130" s="49"/>
      <c r="D130" s="9"/>
      <c r="F130" s="50"/>
    </row>
    <row r="131" spans="1:6" x14ac:dyDescent="0.2">
      <c r="A131" s="49"/>
      <c r="D131" s="9"/>
      <c r="F131" s="50"/>
    </row>
    <row r="132" spans="1:6" x14ac:dyDescent="0.2">
      <c r="A132" s="49"/>
      <c r="D132" s="9"/>
      <c r="F132" s="50"/>
    </row>
    <row r="133" spans="1:6" x14ac:dyDescent="0.2">
      <c r="A133" s="49"/>
      <c r="D133" s="9"/>
      <c r="F133" s="50"/>
    </row>
    <row r="134" spans="1:6" x14ac:dyDescent="0.2">
      <c r="A134" s="49"/>
      <c r="D134" s="9"/>
      <c r="F134" s="50"/>
    </row>
    <row r="135" spans="1:6" x14ac:dyDescent="0.2">
      <c r="A135" s="49"/>
      <c r="D135" s="9"/>
      <c r="F135" s="50"/>
    </row>
    <row r="136" spans="1:6" x14ac:dyDescent="0.2">
      <c r="A136" s="49"/>
      <c r="D136" s="9"/>
      <c r="F136" s="50"/>
    </row>
    <row r="137" spans="1:6" x14ac:dyDescent="0.2">
      <c r="A137" s="49"/>
      <c r="D137" s="9"/>
      <c r="F137" s="50"/>
    </row>
    <row r="138" spans="1:6" x14ac:dyDescent="0.2">
      <c r="A138" s="49"/>
      <c r="D138" s="9"/>
      <c r="F138" s="50"/>
    </row>
    <row r="139" spans="1:6" x14ac:dyDescent="0.2">
      <c r="A139" s="49"/>
      <c r="D139" s="9"/>
      <c r="F139" s="50"/>
    </row>
    <row r="140" spans="1:6" x14ac:dyDescent="0.2">
      <c r="A140" s="49"/>
      <c r="D140" s="9"/>
      <c r="F140" s="50"/>
    </row>
    <row r="141" spans="1:6" x14ac:dyDescent="0.2">
      <c r="A141" s="49"/>
      <c r="D141" s="9"/>
      <c r="F141" s="50"/>
    </row>
    <row r="142" spans="1:6" x14ac:dyDescent="0.2">
      <c r="D142" s="9"/>
      <c r="F142" s="50"/>
    </row>
    <row r="143" spans="1:6" x14ac:dyDescent="0.2">
      <c r="D143" s="9"/>
      <c r="F143" s="50"/>
    </row>
    <row r="144" spans="1:6" x14ac:dyDescent="0.2">
      <c r="D144" s="9"/>
      <c r="F144" s="50"/>
    </row>
    <row r="145" spans="4:6" x14ac:dyDescent="0.2">
      <c r="D145" s="9"/>
      <c r="F145" s="50"/>
    </row>
    <row r="146" spans="4:6" x14ac:dyDescent="0.2">
      <c r="D146" s="9"/>
      <c r="F146" s="50"/>
    </row>
    <row r="147" spans="4:6" x14ac:dyDescent="0.2">
      <c r="D147" s="9"/>
      <c r="F147" s="50"/>
    </row>
    <row r="148" spans="4:6" x14ac:dyDescent="0.2">
      <c r="D148" s="9"/>
      <c r="F148" s="50"/>
    </row>
    <row r="149" spans="4:6" x14ac:dyDescent="0.2">
      <c r="D149" s="9"/>
      <c r="F149" s="50"/>
    </row>
    <row r="150" spans="4:6" x14ac:dyDescent="0.2">
      <c r="D150" s="9"/>
      <c r="F150" s="50"/>
    </row>
    <row r="151" spans="4:6" x14ac:dyDescent="0.2">
      <c r="D151" s="9"/>
      <c r="F151" s="50"/>
    </row>
    <row r="152" spans="4:6" x14ac:dyDescent="0.2">
      <c r="D152" s="9"/>
      <c r="F152" s="50"/>
    </row>
    <row r="153" spans="4:6" x14ac:dyDescent="0.2">
      <c r="D153" s="9"/>
      <c r="F153" s="50"/>
    </row>
    <row r="154" spans="4:6" x14ac:dyDescent="0.2">
      <c r="D154" s="9"/>
      <c r="F154" s="50"/>
    </row>
    <row r="155" spans="4:6" x14ac:dyDescent="0.2">
      <c r="D155" s="9"/>
      <c r="F155" s="50"/>
    </row>
    <row r="156" spans="4:6" x14ac:dyDescent="0.2">
      <c r="D156" s="9"/>
      <c r="F156" s="50"/>
    </row>
    <row r="157" spans="4:6" x14ac:dyDescent="0.2">
      <c r="D157" s="9"/>
      <c r="F157" s="50"/>
    </row>
    <row r="158" spans="4:6" x14ac:dyDescent="0.2">
      <c r="D158" s="9"/>
      <c r="F158" s="50"/>
    </row>
    <row r="159" spans="4:6" x14ac:dyDescent="0.2">
      <c r="D159" s="9"/>
      <c r="F159" s="50"/>
    </row>
    <row r="160" spans="4:6" x14ac:dyDescent="0.2">
      <c r="D160" s="9"/>
      <c r="F160" s="50"/>
    </row>
    <row r="161" spans="4:6" x14ac:dyDescent="0.2">
      <c r="D161" s="9"/>
      <c r="F161" s="50"/>
    </row>
    <row r="162" spans="4:6" x14ac:dyDescent="0.2">
      <c r="D162" s="9"/>
      <c r="F162" s="50"/>
    </row>
    <row r="163" spans="4:6" x14ac:dyDescent="0.2">
      <c r="D163" s="9"/>
      <c r="F163" s="50"/>
    </row>
    <row r="164" spans="4:6" x14ac:dyDescent="0.2">
      <c r="D164" s="9"/>
      <c r="F164" s="50"/>
    </row>
    <row r="165" spans="4:6" x14ac:dyDescent="0.2">
      <c r="D165" s="9"/>
      <c r="F165" s="50"/>
    </row>
    <row r="166" spans="4:6" x14ac:dyDescent="0.2">
      <c r="D166" s="9"/>
      <c r="F166" s="50"/>
    </row>
    <row r="167" spans="4:6" x14ac:dyDescent="0.2">
      <c r="D167" s="9"/>
      <c r="F167" s="50"/>
    </row>
    <row r="168" spans="4:6" x14ac:dyDescent="0.2">
      <c r="D168" s="9"/>
      <c r="F168" s="50"/>
    </row>
    <row r="169" spans="4:6" x14ac:dyDescent="0.2">
      <c r="D169" s="9"/>
      <c r="F169" s="50"/>
    </row>
    <row r="170" spans="4:6" x14ac:dyDescent="0.2">
      <c r="D170" s="9"/>
      <c r="F170" s="50"/>
    </row>
    <row r="171" spans="4:6" x14ac:dyDescent="0.2">
      <c r="D171" s="9"/>
      <c r="F171" s="50"/>
    </row>
    <row r="172" spans="4:6" x14ac:dyDescent="0.2">
      <c r="D172" s="9"/>
      <c r="F172" s="50"/>
    </row>
    <row r="173" spans="4:6" x14ac:dyDescent="0.2">
      <c r="D173" s="9"/>
      <c r="F173" s="50"/>
    </row>
    <row r="174" spans="4:6" x14ac:dyDescent="0.2">
      <c r="D174" s="9"/>
      <c r="F174" s="50"/>
    </row>
    <row r="175" spans="4:6" x14ac:dyDescent="0.2">
      <c r="D175" s="9"/>
      <c r="F175" s="50"/>
    </row>
    <row r="176" spans="4:6" x14ac:dyDescent="0.2">
      <c r="D176" s="9"/>
      <c r="F176" s="50"/>
    </row>
    <row r="177" spans="4:6" x14ac:dyDescent="0.2">
      <c r="D177" s="9"/>
      <c r="F177" s="50"/>
    </row>
    <row r="178" spans="4:6" x14ac:dyDescent="0.2">
      <c r="D178" s="9"/>
      <c r="F178" s="50"/>
    </row>
    <row r="179" spans="4:6" x14ac:dyDescent="0.2">
      <c r="D179" s="9"/>
      <c r="F179" s="50"/>
    </row>
    <row r="180" spans="4:6" x14ac:dyDescent="0.2">
      <c r="D180" s="9"/>
      <c r="F180" s="50"/>
    </row>
    <row r="181" spans="4:6" x14ac:dyDescent="0.2">
      <c r="D181" s="9"/>
      <c r="F181" s="50"/>
    </row>
    <row r="182" spans="4:6" x14ac:dyDescent="0.2">
      <c r="D182" s="9"/>
      <c r="F182" s="50"/>
    </row>
    <row r="183" spans="4:6" x14ac:dyDescent="0.2">
      <c r="D183" s="9"/>
      <c r="F183" s="50"/>
    </row>
    <row r="184" spans="4:6" x14ac:dyDescent="0.2">
      <c r="D184" s="9"/>
      <c r="F184" s="50"/>
    </row>
    <row r="185" spans="4:6" x14ac:dyDescent="0.2">
      <c r="D185" s="9"/>
      <c r="F185" s="50"/>
    </row>
    <row r="186" spans="4:6" x14ac:dyDescent="0.2">
      <c r="D186" s="9"/>
      <c r="F186" s="50"/>
    </row>
    <row r="187" spans="4:6" x14ac:dyDescent="0.2">
      <c r="D187" s="9"/>
      <c r="F187" s="50"/>
    </row>
    <row r="188" spans="4:6" x14ac:dyDescent="0.2">
      <c r="D188" s="9"/>
      <c r="F188" s="50"/>
    </row>
    <row r="189" spans="4:6" x14ac:dyDescent="0.2">
      <c r="D189" s="9"/>
      <c r="F189" s="50"/>
    </row>
    <row r="190" spans="4:6" x14ac:dyDescent="0.2">
      <c r="D190" s="9"/>
      <c r="F190" s="50"/>
    </row>
    <row r="191" spans="4:6" x14ac:dyDescent="0.2">
      <c r="D191" s="9"/>
      <c r="F191" s="50"/>
    </row>
    <row r="192" spans="4:6" x14ac:dyDescent="0.2">
      <c r="D192" s="9"/>
      <c r="F192" s="50"/>
    </row>
    <row r="193" spans="4:6" x14ac:dyDescent="0.2">
      <c r="D193" s="9"/>
      <c r="F193" s="50"/>
    </row>
    <row r="194" spans="4:6" x14ac:dyDescent="0.2">
      <c r="D194" s="9"/>
      <c r="F194" s="50"/>
    </row>
    <row r="195" spans="4:6" x14ac:dyDescent="0.2">
      <c r="D195" s="9"/>
      <c r="F195" s="50"/>
    </row>
    <row r="196" spans="4:6" x14ac:dyDescent="0.2">
      <c r="D196" s="9"/>
      <c r="F196" s="50"/>
    </row>
    <row r="197" spans="4:6" x14ac:dyDescent="0.2">
      <c r="D197" s="9"/>
      <c r="F197" s="50"/>
    </row>
    <row r="198" spans="4:6" x14ac:dyDescent="0.2">
      <c r="D198" s="9"/>
      <c r="F198" s="50"/>
    </row>
    <row r="199" spans="4:6" x14ac:dyDescent="0.2">
      <c r="D199" s="9"/>
      <c r="F199" s="50"/>
    </row>
    <row r="200" spans="4:6" x14ac:dyDescent="0.2">
      <c r="D200" s="9"/>
      <c r="F200" s="50"/>
    </row>
    <row r="201" spans="4:6" x14ac:dyDescent="0.2">
      <c r="D201" s="9"/>
      <c r="F201" s="50"/>
    </row>
    <row r="202" spans="4:6" x14ac:dyDescent="0.2">
      <c r="D202" s="9"/>
      <c r="F202" s="50"/>
    </row>
    <row r="203" spans="4:6" x14ac:dyDescent="0.2">
      <c r="D203" s="9"/>
      <c r="F203" s="50"/>
    </row>
    <row r="204" spans="4:6" x14ac:dyDescent="0.2">
      <c r="D204" s="9"/>
      <c r="F204" s="50"/>
    </row>
    <row r="205" spans="4:6" x14ac:dyDescent="0.2">
      <c r="D205" s="9"/>
      <c r="F205" s="50"/>
    </row>
    <row r="206" spans="4:6" x14ac:dyDescent="0.2">
      <c r="D206" s="9"/>
      <c r="F206" s="50"/>
    </row>
    <row r="207" spans="4:6" x14ac:dyDescent="0.2">
      <c r="D207" s="9"/>
      <c r="F207" s="50"/>
    </row>
    <row r="208" spans="4:6" x14ac:dyDescent="0.2">
      <c r="D208" s="9"/>
      <c r="F208" s="50"/>
    </row>
    <row r="209" spans="4:6" x14ac:dyDescent="0.2">
      <c r="D209" s="9"/>
      <c r="F209" s="50"/>
    </row>
    <row r="210" spans="4:6" x14ac:dyDescent="0.2">
      <c r="D210" s="9"/>
      <c r="F210" s="50"/>
    </row>
    <row r="211" spans="4:6" x14ac:dyDescent="0.2">
      <c r="D211" s="9"/>
      <c r="F211" s="50"/>
    </row>
    <row r="212" spans="4:6" x14ac:dyDescent="0.2">
      <c r="D212" s="9"/>
      <c r="F212" s="50"/>
    </row>
    <row r="213" spans="4:6" x14ac:dyDescent="0.2">
      <c r="D213" s="9"/>
      <c r="F213" s="50"/>
    </row>
    <row r="214" spans="4:6" x14ac:dyDescent="0.2">
      <c r="D214" s="9"/>
      <c r="F214" s="50"/>
    </row>
    <row r="215" spans="4:6" x14ac:dyDescent="0.2">
      <c r="D215" s="9"/>
      <c r="F215" s="50"/>
    </row>
    <row r="216" spans="4:6" x14ac:dyDescent="0.2">
      <c r="D216" s="9"/>
      <c r="F216" s="50"/>
    </row>
    <row r="217" spans="4:6" x14ac:dyDescent="0.2">
      <c r="D217" s="9"/>
      <c r="F217" s="50"/>
    </row>
    <row r="218" spans="4:6" x14ac:dyDescent="0.2">
      <c r="D218" s="9"/>
      <c r="F218" s="50"/>
    </row>
    <row r="219" spans="4:6" x14ac:dyDescent="0.2">
      <c r="D219" s="9"/>
      <c r="F219" s="50"/>
    </row>
    <row r="220" spans="4:6" x14ac:dyDescent="0.2">
      <c r="D220" s="9"/>
      <c r="F220" s="50"/>
    </row>
    <row r="221" spans="4:6" x14ac:dyDescent="0.2">
      <c r="D221" s="9"/>
      <c r="F221" s="50"/>
    </row>
    <row r="222" spans="4:6" x14ac:dyDescent="0.2">
      <c r="D222" s="9"/>
      <c r="F222" s="50"/>
    </row>
    <row r="223" spans="4:6" x14ac:dyDescent="0.2">
      <c r="D223" s="9"/>
      <c r="F223" s="50"/>
    </row>
    <row r="224" spans="4:6" x14ac:dyDescent="0.2">
      <c r="D224" s="9"/>
      <c r="F224" s="50"/>
    </row>
    <row r="225" spans="4:6" x14ac:dyDescent="0.2">
      <c r="D225" s="9"/>
      <c r="F225" s="50"/>
    </row>
    <row r="226" spans="4:6" x14ac:dyDescent="0.2">
      <c r="D226" s="9"/>
      <c r="F226" s="50"/>
    </row>
    <row r="227" spans="4:6" x14ac:dyDescent="0.2">
      <c r="D227" s="9"/>
      <c r="F227" s="50"/>
    </row>
    <row r="228" spans="4:6" x14ac:dyDescent="0.2">
      <c r="D228" s="9"/>
      <c r="F228" s="50"/>
    </row>
    <row r="229" spans="4:6" x14ac:dyDescent="0.2">
      <c r="D229" s="9"/>
      <c r="F229" s="50"/>
    </row>
    <row r="230" spans="4:6" x14ac:dyDescent="0.2">
      <c r="D230" s="9"/>
      <c r="F230" s="50"/>
    </row>
    <row r="231" spans="4:6" x14ac:dyDescent="0.2">
      <c r="D231" s="9"/>
      <c r="F231" s="50"/>
    </row>
    <row r="232" spans="4:6" x14ac:dyDescent="0.2">
      <c r="D232" s="9"/>
      <c r="F232" s="50"/>
    </row>
    <row r="233" spans="4:6" x14ac:dyDescent="0.2">
      <c r="D233" s="9"/>
      <c r="F233" s="50"/>
    </row>
    <row r="234" spans="4:6" x14ac:dyDescent="0.2">
      <c r="D234" s="9"/>
      <c r="F234" s="50"/>
    </row>
    <row r="235" spans="4:6" x14ac:dyDescent="0.2">
      <c r="D235" s="9"/>
      <c r="F235" s="50"/>
    </row>
    <row r="236" spans="4:6" x14ac:dyDescent="0.2">
      <c r="D236" s="9"/>
      <c r="F236" s="50"/>
    </row>
    <row r="237" spans="4:6" x14ac:dyDescent="0.2">
      <c r="D237" s="9"/>
      <c r="F237" s="50"/>
    </row>
    <row r="238" spans="4:6" x14ac:dyDescent="0.2">
      <c r="D238" s="9"/>
      <c r="F238" s="50"/>
    </row>
    <row r="239" spans="4:6" x14ac:dyDescent="0.2">
      <c r="D239" s="9"/>
      <c r="F239" s="50"/>
    </row>
    <row r="240" spans="4:6" x14ac:dyDescent="0.2">
      <c r="D240" s="9"/>
      <c r="F240" s="50"/>
    </row>
    <row r="241" spans="4:6" x14ac:dyDescent="0.2">
      <c r="D241" s="9"/>
      <c r="F241" s="50"/>
    </row>
    <row r="242" spans="4:6" x14ac:dyDescent="0.2">
      <c r="D242" s="9"/>
      <c r="F242" s="50"/>
    </row>
    <row r="243" spans="4:6" x14ac:dyDescent="0.2">
      <c r="D243" s="9"/>
      <c r="F243" s="50"/>
    </row>
  </sheetData>
  <mergeCells count="4">
    <mergeCell ref="A1:F1"/>
    <mergeCell ref="A99:B99"/>
    <mergeCell ref="A100:B100"/>
    <mergeCell ref="A101:B101"/>
  </mergeCells>
  <conditionalFormatting sqref="F2:F3 F5:F110">
    <cfRule type="cellIs" dxfId="51" priority="2" stopIfTrue="1" operator="between">
      <formula>0.009</formula>
      <formula>-0.009</formula>
    </cfRule>
  </conditionalFormatting>
  <conditionalFormatting sqref="F111:F243">
    <cfRule type="cellIs" dxfId="50" priority="1" stopIfTrue="1" operator="between">
      <formula>0.009</formula>
      <formula>-0.009</formula>
    </cfRule>
  </conditionalFormatting>
  <hyperlinks>
    <hyperlink ref="A109" r:id="rId1" tooltip="https://www.franklintempletonindia.com/investor/reports" xr:uid="{00000000-0004-0000-10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I209"/>
  <sheetViews>
    <sheetView workbookViewId="0">
      <selection sqref="A1:F1"/>
    </sheetView>
  </sheetViews>
  <sheetFormatPr defaultColWidth="9.109375" defaultRowHeight="10.199999999999999" x14ac:dyDescent="0.2"/>
  <cols>
    <col min="1" max="1" width="38.6640625" style="9" bestFit="1" customWidth="1"/>
    <col min="2" max="2" width="37" style="9" bestFit="1" customWidth="1"/>
    <col min="3" max="3" width="35.44140625" style="9" bestFit="1" customWidth="1"/>
    <col min="4" max="4" width="15.33203125" style="10" bestFit="1" customWidth="1"/>
    <col min="5" max="5" width="23.109375" style="13" customWidth="1"/>
    <col min="6" max="6" width="14.6640625" style="14" bestFit="1" customWidth="1"/>
    <col min="7" max="16384" width="9.109375" style="9"/>
  </cols>
  <sheetData>
    <row r="1" spans="1:6" s="1" customFormat="1" ht="13.8" x14ac:dyDescent="0.2">
      <c r="A1" s="83" t="s">
        <v>16</v>
      </c>
      <c r="B1" s="92"/>
      <c r="C1" s="92"/>
      <c r="D1" s="92"/>
      <c r="E1" s="92"/>
      <c r="F1" s="92"/>
    </row>
    <row r="2" spans="1:6" s="1" customFormat="1" ht="11.4" x14ac:dyDescent="0.2">
      <c r="D2" s="6"/>
      <c r="E2" s="7"/>
      <c r="F2" s="12"/>
    </row>
    <row r="3" spans="1:6" s="1" customFormat="1" ht="12" x14ac:dyDescent="0.2">
      <c r="A3" s="11" t="s">
        <v>7</v>
      </c>
      <c r="B3" s="2"/>
      <c r="C3" s="3"/>
      <c r="D3" s="4"/>
      <c r="E3" s="5"/>
      <c r="F3" s="12"/>
    </row>
    <row r="4" spans="1:6" s="1" customFormat="1" ht="30.6" x14ac:dyDescent="0.2">
      <c r="A4" s="8" t="s">
        <v>2</v>
      </c>
      <c r="B4" s="8" t="s">
        <v>0</v>
      </c>
      <c r="C4" s="17" t="s">
        <v>285</v>
      </c>
      <c r="D4" s="16" t="s">
        <v>1</v>
      </c>
      <c r="E4" s="52" t="s">
        <v>6</v>
      </c>
      <c r="F4" s="15" t="s">
        <v>3</v>
      </c>
    </row>
    <row r="5" spans="1:6" x14ac:dyDescent="0.2">
      <c r="A5" s="21" t="s">
        <v>87</v>
      </c>
      <c r="B5" s="22"/>
      <c r="C5" s="22"/>
      <c r="D5" s="23"/>
      <c r="E5" s="24"/>
      <c r="F5" s="25"/>
    </row>
    <row r="6" spans="1:6" x14ac:dyDescent="0.2">
      <c r="A6" s="26" t="s">
        <v>32</v>
      </c>
      <c r="B6" s="27"/>
      <c r="C6" s="27"/>
      <c r="D6" s="28"/>
      <c r="E6" s="29"/>
      <c r="F6" s="30"/>
    </row>
    <row r="7" spans="1:6" x14ac:dyDescent="0.2">
      <c r="A7" s="27" t="s">
        <v>92</v>
      </c>
      <c r="B7" s="27" t="s">
        <v>91</v>
      </c>
      <c r="C7" s="27" t="s">
        <v>90</v>
      </c>
      <c r="D7" s="31">
        <v>583651</v>
      </c>
      <c r="E7" s="29">
        <v>5561.6103789999997</v>
      </c>
      <c r="F7" s="30">
        <v>8.0262861358169495</v>
      </c>
    </row>
    <row r="8" spans="1:6" x14ac:dyDescent="0.2">
      <c r="A8" s="27" t="s">
        <v>142</v>
      </c>
      <c r="B8" s="27" t="s">
        <v>141</v>
      </c>
      <c r="C8" s="27" t="s">
        <v>143</v>
      </c>
      <c r="D8" s="31">
        <v>164458</v>
      </c>
      <c r="E8" s="29">
        <v>4529.2555490000004</v>
      </c>
      <c r="F8" s="30">
        <v>6.53643433128215</v>
      </c>
    </row>
    <row r="9" spans="1:6" x14ac:dyDescent="0.2">
      <c r="A9" s="27" t="s">
        <v>105</v>
      </c>
      <c r="B9" s="27" t="s">
        <v>104</v>
      </c>
      <c r="C9" s="27" t="s">
        <v>106</v>
      </c>
      <c r="D9" s="31">
        <v>163708</v>
      </c>
      <c r="E9" s="29">
        <v>4471.4384579999996</v>
      </c>
      <c r="F9" s="30">
        <v>6.4529950961895901</v>
      </c>
    </row>
    <row r="10" spans="1:6" x14ac:dyDescent="0.2">
      <c r="A10" s="27" t="s">
        <v>162</v>
      </c>
      <c r="B10" s="27" t="s">
        <v>161</v>
      </c>
      <c r="C10" s="27" t="s">
        <v>163</v>
      </c>
      <c r="D10" s="31">
        <v>172249</v>
      </c>
      <c r="E10" s="29">
        <v>3938.4733849999998</v>
      </c>
      <c r="F10" s="30">
        <v>5.6838419400377704</v>
      </c>
    </row>
    <row r="11" spans="1:6" x14ac:dyDescent="0.2">
      <c r="A11" s="27" t="s">
        <v>129</v>
      </c>
      <c r="B11" s="27" t="s">
        <v>128</v>
      </c>
      <c r="C11" s="27" t="s">
        <v>130</v>
      </c>
      <c r="D11" s="31">
        <v>1028733</v>
      </c>
      <c r="E11" s="29">
        <v>3413.3360939999998</v>
      </c>
      <c r="F11" s="30">
        <v>4.9259855152028402</v>
      </c>
    </row>
    <row r="12" spans="1:6" x14ac:dyDescent="0.2">
      <c r="A12" s="27" t="s">
        <v>237</v>
      </c>
      <c r="B12" s="27" t="s">
        <v>236</v>
      </c>
      <c r="C12" s="27" t="s">
        <v>143</v>
      </c>
      <c r="D12" s="31">
        <v>3141507</v>
      </c>
      <c r="E12" s="29">
        <v>3301.723857</v>
      </c>
      <c r="F12" s="30">
        <v>4.76491134974113</v>
      </c>
    </row>
    <row r="13" spans="1:6" x14ac:dyDescent="0.2">
      <c r="A13" s="27" t="s">
        <v>158</v>
      </c>
      <c r="B13" s="27" t="s">
        <v>157</v>
      </c>
      <c r="C13" s="27" t="s">
        <v>116</v>
      </c>
      <c r="D13" s="31">
        <v>592755</v>
      </c>
      <c r="E13" s="29">
        <v>3241.4807179999998</v>
      </c>
      <c r="F13" s="30">
        <v>4.6779709424879501</v>
      </c>
    </row>
    <row r="14" spans="1:6" x14ac:dyDescent="0.2">
      <c r="A14" s="27" t="s">
        <v>110</v>
      </c>
      <c r="B14" s="27" t="s">
        <v>109</v>
      </c>
      <c r="C14" s="27" t="s">
        <v>90</v>
      </c>
      <c r="D14" s="31">
        <v>481570</v>
      </c>
      <c r="E14" s="29">
        <v>2901.2184649999999</v>
      </c>
      <c r="F14" s="30">
        <v>4.1869185282253696</v>
      </c>
    </row>
    <row r="15" spans="1:6" x14ac:dyDescent="0.2">
      <c r="A15" s="27" t="s">
        <v>99</v>
      </c>
      <c r="B15" s="27" t="s">
        <v>98</v>
      </c>
      <c r="C15" s="27" t="s">
        <v>100</v>
      </c>
      <c r="D15" s="31">
        <v>108417</v>
      </c>
      <c r="E15" s="29">
        <v>2249.4901249999998</v>
      </c>
      <c r="F15" s="30">
        <v>3.2463711357988099</v>
      </c>
    </row>
    <row r="16" spans="1:6" x14ac:dyDescent="0.2">
      <c r="A16" s="27" t="s">
        <v>139</v>
      </c>
      <c r="B16" s="27" t="s">
        <v>138</v>
      </c>
      <c r="C16" s="27" t="s">
        <v>140</v>
      </c>
      <c r="D16" s="31">
        <v>612257</v>
      </c>
      <c r="E16" s="29">
        <v>2221.574525</v>
      </c>
      <c r="F16" s="30">
        <v>3.20608449614152</v>
      </c>
    </row>
    <row r="17" spans="1:6" x14ac:dyDescent="0.2">
      <c r="A17" s="27" t="s">
        <v>227</v>
      </c>
      <c r="B17" s="27" t="s">
        <v>226</v>
      </c>
      <c r="C17" s="27" t="s">
        <v>171</v>
      </c>
      <c r="D17" s="31">
        <v>12452</v>
      </c>
      <c r="E17" s="29">
        <v>2117.3878880000002</v>
      </c>
      <c r="F17" s="30">
        <v>3.05572664956384</v>
      </c>
    </row>
    <row r="18" spans="1:6" x14ac:dyDescent="0.2">
      <c r="A18" s="27" t="s">
        <v>576</v>
      </c>
      <c r="B18" s="27" t="s">
        <v>575</v>
      </c>
      <c r="C18" s="27" t="s">
        <v>171</v>
      </c>
      <c r="D18" s="31">
        <v>3421818</v>
      </c>
      <c r="E18" s="29">
        <v>2102.7071609999998</v>
      </c>
      <c r="F18" s="30">
        <v>3.0345400313806001</v>
      </c>
    </row>
    <row r="19" spans="1:6" x14ac:dyDescent="0.2">
      <c r="A19" s="27" t="s">
        <v>188</v>
      </c>
      <c r="B19" s="27" t="s">
        <v>187</v>
      </c>
      <c r="C19" s="27" t="s">
        <v>189</v>
      </c>
      <c r="D19" s="31">
        <v>448620</v>
      </c>
      <c r="E19" s="29">
        <v>2031.1270500000001</v>
      </c>
      <c r="F19" s="30">
        <v>2.9312385749015801</v>
      </c>
    </row>
    <row r="20" spans="1:6" x14ac:dyDescent="0.2">
      <c r="A20" s="27" t="s">
        <v>145</v>
      </c>
      <c r="B20" s="27" t="s">
        <v>144</v>
      </c>
      <c r="C20" s="27" t="s">
        <v>146</v>
      </c>
      <c r="D20" s="31">
        <v>218653</v>
      </c>
      <c r="E20" s="29">
        <v>1802.247353</v>
      </c>
      <c r="F20" s="30">
        <v>2.6009288599784401</v>
      </c>
    </row>
    <row r="21" spans="1:6" x14ac:dyDescent="0.2">
      <c r="A21" s="27" t="s">
        <v>485</v>
      </c>
      <c r="B21" s="27" t="s">
        <v>484</v>
      </c>
      <c r="C21" s="27" t="s">
        <v>130</v>
      </c>
      <c r="D21" s="31">
        <v>274936</v>
      </c>
      <c r="E21" s="29">
        <v>1688.519444</v>
      </c>
      <c r="F21" s="30">
        <v>2.4368014441657699</v>
      </c>
    </row>
    <row r="22" spans="1:6" x14ac:dyDescent="0.2">
      <c r="A22" s="27" t="s">
        <v>613</v>
      </c>
      <c r="B22" s="27" t="s">
        <v>612</v>
      </c>
      <c r="C22" s="27" t="s">
        <v>152</v>
      </c>
      <c r="D22" s="31">
        <v>156462</v>
      </c>
      <c r="E22" s="29">
        <v>1639.956453</v>
      </c>
      <c r="F22" s="30">
        <v>2.3667173435518798</v>
      </c>
    </row>
    <row r="23" spans="1:6" x14ac:dyDescent="0.2">
      <c r="A23" s="27" t="s">
        <v>191</v>
      </c>
      <c r="B23" s="27" t="s">
        <v>190</v>
      </c>
      <c r="C23" s="27" t="s">
        <v>174</v>
      </c>
      <c r="D23" s="31">
        <v>123570</v>
      </c>
      <c r="E23" s="29">
        <v>1549.69137</v>
      </c>
      <c r="F23" s="30">
        <v>2.23645050807436</v>
      </c>
    </row>
    <row r="24" spans="1:6" x14ac:dyDescent="0.2">
      <c r="A24" s="27" t="s">
        <v>561</v>
      </c>
      <c r="B24" s="27" t="s">
        <v>560</v>
      </c>
      <c r="C24" s="27" t="s">
        <v>130</v>
      </c>
      <c r="D24" s="31">
        <v>106878</v>
      </c>
      <c r="E24" s="29">
        <v>1510.7205300000001</v>
      </c>
      <c r="F24" s="30">
        <v>2.1802094031644899</v>
      </c>
    </row>
    <row r="25" spans="1:6" x14ac:dyDescent="0.2">
      <c r="A25" s="27" t="s">
        <v>516</v>
      </c>
      <c r="B25" s="27" t="s">
        <v>515</v>
      </c>
      <c r="C25" s="27" t="s">
        <v>318</v>
      </c>
      <c r="D25" s="31">
        <v>256982</v>
      </c>
      <c r="E25" s="29">
        <v>1445.138277</v>
      </c>
      <c r="F25" s="30">
        <v>2.0855638073498199</v>
      </c>
    </row>
    <row r="26" spans="1:6" x14ac:dyDescent="0.2">
      <c r="A26" s="27" t="s">
        <v>483</v>
      </c>
      <c r="B26" s="27" t="s">
        <v>482</v>
      </c>
      <c r="C26" s="27" t="s">
        <v>140</v>
      </c>
      <c r="D26" s="31">
        <v>171665</v>
      </c>
      <c r="E26" s="29">
        <v>1406.7946750000001</v>
      </c>
      <c r="F26" s="30">
        <v>2.0302279063863198</v>
      </c>
    </row>
    <row r="27" spans="1:6" x14ac:dyDescent="0.2">
      <c r="A27" s="27" t="s">
        <v>118</v>
      </c>
      <c r="B27" s="27" t="s">
        <v>117</v>
      </c>
      <c r="C27" s="27" t="s">
        <v>119</v>
      </c>
      <c r="D27" s="31">
        <v>812277</v>
      </c>
      <c r="E27" s="29">
        <v>1398.740994</v>
      </c>
      <c r="F27" s="30">
        <v>2.0186051669731699</v>
      </c>
    </row>
    <row r="28" spans="1:6" x14ac:dyDescent="0.2">
      <c r="A28" s="27" t="s">
        <v>186</v>
      </c>
      <c r="B28" s="27" t="s">
        <v>185</v>
      </c>
      <c r="C28" s="27" t="s">
        <v>106</v>
      </c>
      <c r="D28" s="31">
        <v>551423</v>
      </c>
      <c r="E28" s="29">
        <v>1318.452393</v>
      </c>
      <c r="F28" s="30">
        <v>1.90273597780744</v>
      </c>
    </row>
    <row r="29" spans="1:6" x14ac:dyDescent="0.2">
      <c r="A29" s="27" t="s">
        <v>160</v>
      </c>
      <c r="B29" s="27" t="s">
        <v>159</v>
      </c>
      <c r="C29" s="27" t="s">
        <v>152</v>
      </c>
      <c r="D29" s="31">
        <v>277426</v>
      </c>
      <c r="E29" s="29">
        <v>1219.0098439999999</v>
      </c>
      <c r="F29" s="30">
        <v>1.7592246028713701</v>
      </c>
    </row>
    <row r="30" spans="1:6" x14ac:dyDescent="0.2">
      <c r="A30" s="27" t="s">
        <v>330</v>
      </c>
      <c r="B30" s="27" t="s">
        <v>329</v>
      </c>
      <c r="C30" s="27" t="s">
        <v>149</v>
      </c>
      <c r="D30" s="31">
        <v>30311</v>
      </c>
      <c r="E30" s="29">
        <v>1210.500096</v>
      </c>
      <c r="F30" s="30">
        <v>1.7469436864214201</v>
      </c>
    </row>
    <row r="31" spans="1:6" x14ac:dyDescent="0.2">
      <c r="A31" s="27" t="s">
        <v>547</v>
      </c>
      <c r="B31" s="27" t="s">
        <v>546</v>
      </c>
      <c r="C31" s="27" t="s">
        <v>527</v>
      </c>
      <c r="D31" s="31">
        <v>422746</v>
      </c>
      <c r="E31" s="29">
        <v>1181.9978160000001</v>
      </c>
      <c r="F31" s="30">
        <v>1.70581037444635</v>
      </c>
    </row>
    <row r="32" spans="1:6" x14ac:dyDescent="0.2">
      <c r="A32" s="27" t="s">
        <v>526</v>
      </c>
      <c r="B32" s="27" t="s">
        <v>525</v>
      </c>
      <c r="C32" s="27" t="s">
        <v>527</v>
      </c>
      <c r="D32" s="31">
        <v>34755</v>
      </c>
      <c r="E32" s="29">
        <v>1026.4020379999999</v>
      </c>
      <c r="F32" s="30">
        <v>1.48126098125826</v>
      </c>
    </row>
    <row r="33" spans="1:9" x14ac:dyDescent="0.2">
      <c r="A33" s="27" t="s">
        <v>500</v>
      </c>
      <c r="B33" s="27" t="s">
        <v>499</v>
      </c>
      <c r="C33" s="27" t="s">
        <v>143</v>
      </c>
      <c r="D33" s="31">
        <v>63173</v>
      </c>
      <c r="E33" s="29">
        <v>1002.3344049999999</v>
      </c>
      <c r="F33" s="30">
        <v>1.44652756846846</v>
      </c>
    </row>
    <row r="34" spans="1:9" x14ac:dyDescent="0.2">
      <c r="A34" s="27" t="s">
        <v>458</v>
      </c>
      <c r="B34" s="27" t="s">
        <v>457</v>
      </c>
      <c r="C34" s="27" t="s">
        <v>100</v>
      </c>
      <c r="D34" s="31">
        <v>32960</v>
      </c>
      <c r="E34" s="29">
        <v>895.57263999999998</v>
      </c>
      <c r="F34" s="30">
        <v>1.2924534036383599</v>
      </c>
    </row>
    <row r="35" spans="1:9" x14ac:dyDescent="0.2">
      <c r="A35" s="27" t="s">
        <v>420</v>
      </c>
      <c r="B35" s="27" t="s">
        <v>419</v>
      </c>
      <c r="C35" s="27" t="s">
        <v>171</v>
      </c>
      <c r="D35" s="31">
        <v>30340</v>
      </c>
      <c r="E35" s="29">
        <v>840.82758999999999</v>
      </c>
      <c r="F35" s="30">
        <v>1.2134476110933199</v>
      </c>
    </row>
    <row r="36" spans="1:9" x14ac:dyDescent="0.2">
      <c r="A36" s="27" t="s">
        <v>332</v>
      </c>
      <c r="B36" s="27" t="s">
        <v>331</v>
      </c>
      <c r="C36" s="27" t="s">
        <v>149</v>
      </c>
      <c r="D36" s="31">
        <v>18844</v>
      </c>
      <c r="E36" s="29">
        <v>826.04558399999996</v>
      </c>
      <c r="F36" s="30">
        <v>1.1921148312450001</v>
      </c>
    </row>
    <row r="37" spans="1:9" x14ac:dyDescent="0.2">
      <c r="A37" s="27" t="s">
        <v>600</v>
      </c>
      <c r="B37" s="27" t="s">
        <v>599</v>
      </c>
      <c r="C37" s="27" t="s">
        <v>130</v>
      </c>
      <c r="D37" s="31">
        <v>86562</v>
      </c>
      <c r="E37" s="29">
        <v>744.04367100000002</v>
      </c>
      <c r="F37" s="30">
        <v>1.07377306104341</v>
      </c>
    </row>
    <row r="38" spans="1:9" x14ac:dyDescent="0.2">
      <c r="A38" s="27" t="s">
        <v>615</v>
      </c>
      <c r="B38" s="27" t="s">
        <v>614</v>
      </c>
      <c r="C38" s="27" t="s">
        <v>130</v>
      </c>
      <c r="D38" s="31">
        <v>27048</v>
      </c>
      <c r="E38" s="29">
        <v>730.32304799999997</v>
      </c>
      <c r="F38" s="30">
        <v>1.0539720252542999</v>
      </c>
    </row>
    <row r="39" spans="1:9" x14ac:dyDescent="0.2">
      <c r="A39" s="27" t="s">
        <v>531</v>
      </c>
      <c r="B39" s="27" t="s">
        <v>530</v>
      </c>
      <c r="C39" s="27" t="s">
        <v>318</v>
      </c>
      <c r="D39" s="31">
        <v>9572</v>
      </c>
      <c r="E39" s="29">
        <v>69.411358000000007</v>
      </c>
      <c r="F39" s="30">
        <v>0.100171601823679</v>
      </c>
    </row>
    <row r="40" spans="1:9" x14ac:dyDescent="0.2">
      <c r="A40" s="26" t="s">
        <v>33</v>
      </c>
      <c r="B40" s="26"/>
      <c r="C40" s="26"/>
      <c r="D40" s="32"/>
      <c r="E40" s="33">
        <f>SUM(E7:E39)</f>
        <v>65587.553232999999</v>
      </c>
      <c r="F40" s="34">
        <f>SUM(F7:F39)</f>
        <v>94.653244891785675</v>
      </c>
      <c r="G40" s="18"/>
      <c r="H40" s="18"/>
      <c r="I40" s="18"/>
    </row>
    <row r="41" spans="1:9" x14ac:dyDescent="0.2">
      <c r="A41" s="27"/>
      <c r="B41" s="27"/>
      <c r="C41" s="27"/>
      <c r="D41" s="28"/>
      <c r="E41" s="29"/>
      <c r="F41" s="30"/>
    </row>
    <row r="42" spans="1:9" x14ac:dyDescent="0.2">
      <c r="A42" s="26" t="s">
        <v>218</v>
      </c>
      <c r="B42" s="27"/>
      <c r="C42" s="27"/>
      <c r="D42" s="28"/>
      <c r="E42" s="29"/>
      <c r="F42" s="30"/>
    </row>
    <row r="43" spans="1:9" x14ac:dyDescent="0.2">
      <c r="A43" s="27"/>
      <c r="B43" s="27" t="s">
        <v>219</v>
      </c>
      <c r="C43" s="27" t="s">
        <v>146</v>
      </c>
      <c r="D43" s="31">
        <v>98000</v>
      </c>
      <c r="E43" s="29">
        <v>9.7999999999999997E-3</v>
      </c>
      <c r="F43" s="30">
        <v>1.4142954786622301E-5</v>
      </c>
    </row>
    <row r="44" spans="1:9" x14ac:dyDescent="0.2">
      <c r="A44" s="27"/>
      <c r="B44" s="27" t="s">
        <v>616</v>
      </c>
      <c r="C44" s="27" t="s">
        <v>174</v>
      </c>
      <c r="D44" s="31">
        <v>23815</v>
      </c>
      <c r="E44" s="29">
        <v>2.3814999999999999E-3</v>
      </c>
      <c r="F44" s="30">
        <v>3.4368823290143799E-6</v>
      </c>
    </row>
    <row r="45" spans="1:9" x14ac:dyDescent="0.2">
      <c r="A45" s="26" t="s">
        <v>33</v>
      </c>
      <c r="B45" s="26"/>
      <c r="C45" s="26"/>
      <c r="D45" s="32"/>
      <c r="E45" s="33">
        <f>SUM(E42:E44)</f>
        <v>1.21815E-2</v>
      </c>
      <c r="F45" s="34">
        <f>SUM(F42:F44)</f>
        <v>1.7579837115636679E-5</v>
      </c>
      <c r="G45" s="18"/>
      <c r="H45" s="18"/>
      <c r="I45" s="18"/>
    </row>
    <row r="46" spans="1:9" x14ac:dyDescent="0.2">
      <c r="A46" s="27"/>
      <c r="B46" s="27"/>
      <c r="C46" s="27"/>
      <c r="D46" s="28"/>
      <c r="E46" s="29"/>
      <c r="F46" s="30"/>
    </row>
    <row r="47" spans="1:9" x14ac:dyDescent="0.2">
      <c r="A47" s="26" t="s">
        <v>35</v>
      </c>
      <c r="B47" s="26"/>
      <c r="C47" s="26"/>
      <c r="D47" s="32"/>
      <c r="E47" s="33">
        <f>E40+E45</f>
        <v>65587.565414500001</v>
      </c>
      <c r="F47" s="34">
        <f>F40+F45</f>
        <v>94.653262471622796</v>
      </c>
      <c r="G47" s="18"/>
      <c r="H47" s="18"/>
      <c r="I47" s="18"/>
    </row>
    <row r="48" spans="1:9" x14ac:dyDescent="0.2">
      <c r="A48" s="26"/>
      <c r="B48" s="26"/>
      <c r="C48" s="26"/>
      <c r="D48" s="32"/>
      <c r="E48" s="33"/>
      <c r="F48" s="34"/>
      <c r="G48" s="18"/>
      <c r="H48" s="18"/>
      <c r="I48" s="18"/>
    </row>
    <row r="49" spans="1:9" x14ac:dyDescent="0.2">
      <c r="A49" s="26" t="s">
        <v>37</v>
      </c>
      <c r="B49" s="26"/>
      <c r="C49" s="26"/>
      <c r="D49" s="32"/>
      <c r="E49" s="33">
        <f>E51-(E40+E45)</f>
        <v>3704.8854760999966</v>
      </c>
      <c r="F49" s="34">
        <f>F51-(F40+F45)</f>
        <v>5.3467375283772043</v>
      </c>
      <c r="G49" s="18"/>
      <c r="H49" s="18"/>
      <c r="I49" s="18"/>
    </row>
    <row r="50" spans="1:9" x14ac:dyDescent="0.2">
      <c r="A50" s="26"/>
      <c r="B50" s="26"/>
      <c r="C50" s="26"/>
      <c r="D50" s="32"/>
      <c r="E50" s="33"/>
      <c r="F50" s="34"/>
      <c r="G50" s="18"/>
      <c r="H50" s="18"/>
      <c r="I50" s="18"/>
    </row>
    <row r="51" spans="1:9" x14ac:dyDescent="0.2">
      <c r="A51" s="35" t="s">
        <v>36</v>
      </c>
      <c r="B51" s="35"/>
      <c r="C51" s="35"/>
      <c r="D51" s="36"/>
      <c r="E51" s="37">
        <v>69292.450890599997</v>
      </c>
      <c r="F51" s="38">
        <v>100</v>
      </c>
      <c r="G51" s="18"/>
      <c r="H51" s="18"/>
      <c r="I51" s="18"/>
    </row>
    <row r="52" spans="1:9" x14ac:dyDescent="0.2">
      <c r="F52" s="20" t="s">
        <v>611</v>
      </c>
    </row>
    <row r="53" spans="1:9" x14ac:dyDescent="0.2">
      <c r="A53" s="55" t="s">
        <v>38</v>
      </c>
      <c r="F53" s="20"/>
    </row>
    <row r="54" spans="1:9" x14ac:dyDescent="0.2">
      <c r="A54" s="55" t="s">
        <v>840</v>
      </c>
      <c r="F54" s="20"/>
    </row>
    <row r="56" spans="1:9" x14ac:dyDescent="0.2">
      <c r="A56" s="18" t="s">
        <v>39</v>
      </c>
    </row>
    <row r="57" spans="1:9" x14ac:dyDescent="0.2">
      <c r="A57" s="18" t="s">
        <v>40</v>
      </c>
    </row>
    <row r="58" spans="1:9" x14ac:dyDescent="0.2">
      <c r="A58" s="18" t="s">
        <v>41</v>
      </c>
      <c r="B58" s="18"/>
      <c r="C58" s="39" t="s">
        <v>43</v>
      </c>
      <c r="D58" s="19" t="s">
        <v>42</v>
      </c>
    </row>
    <row r="59" spans="1:9" x14ac:dyDescent="0.2">
      <c r="A59" s="9" t="s">
        <v>78</v>
      </c>
      <c r="C59" s="40">
        <v>105.51649999999999</v>
      </c>
      <c r="D59" s="40">
        <v>123.7807</v>
      </c>
    </row>
    <row r="60" spans="1:9" x14ac:dyDescent="0.2">
      <c r="A60" s="9" t="s">
        <v>80</v>
      </c>
      <c r="C60" s="40">
        <v>21.4284</v>
      </c>
      <c r="D60" s="40">
        <v>22.825299999999999</v>
      </c>
    </row>
    <row r="61" spans="1:9" x14ac:dyDescent="0.2">
      <c r="A61" s="9" t="s">
        <v>79</v>
      </c>
      <c r="C61" s="40">
        <v>112.63509999999999</v>
      </c>
      <c r="D61" s="40">
        <v>132.58459999999999</v>
      </c>
    </row>
    <row r="62" spans="1:9" x14ac:dyDescent="0.2">
      <c r="A62" s="9" t="s">
        <v>81</v>
      </c>
      <c r="C62" s="40">
        <v>23.4496</v>
      </c>
      <c r="D62" s="40">
        <v>25.027699999999999</v>
      </c>
    </row>
    <row r="64" spans="1:9" x14ac:dyDescent="0.2">
      <c r="A64" s="18" t="s">
        <v>45</v>
      </c>
    </row>
    <row r="65" spans="1:6" x14ac:dyDescent="0.2">
      <c r="A65" s="85" t="s">
        <v>61</v>
      </c>
      <c r="B65" s="86"/>
      <c r="C65" s="43" t="s">
        <v>62</v>
      </c>
    </row>
    <row r="66" spans="1:6" x14ac:dyDescent="0.2">
      <c r="A66" s="81" t="s">
        <v>80</v>
      </c>
      <c r="B66" s="82"/>
      <c r="C66" s="44">
        <v>2.25</v>
      </c>
    </row>
    <row r="67" spans="1:6" x14ac:dyDescent="0.2">
      <c r="A67" s="81" t="s">
        <v>81</v>
      </c>
      <c r="B67" s="82"/>
      <c r="C67" s="44">
        <v>2.5</v>
      </c>
    </row>
    <row r="68" spans="1:6" x14ac:dyDescent="0.2">
      <c r="A68" s="9" t="s">
        <v>63</v>
      </c>
    </row>
    <row r="69" spans="1:6" x14ac:dyDescent="0.2">
      <c r="A69" s="9" t="s">
        <v>44</v>
      </c>
    </row>
    <row r="71" spans="1:6" x14ac:dyDescent="0.2">
      <c r="A71" s="18" t="s">
        <v>215</v>
      </c>
      <c r="D71" s="45">
        <v>0.27248415329357001</v>
      </c>
    </row>
    <row r="73" spans="1:6" x14ac:dyDescent="0.2">
      <c r="A73" s="18" t="s">
        <v>848</v>
      </c>
      <c r="D73" s="39" t="s">
        <v>46</v>
      </c>
    </row>
    <row r="74" spans="1:6" x14ac:dyDescent="0.2">
      <c r="A74" s="9" t="s">
        <v>849</v>
      </c>
      <c r="D74" s="9"/>
    </row>
    <row r="75" spans="1:6" x14ac:dyDescent="0.2">
      <c r="A75" s="46" t="s">
        <v>850</v>
      </c>
      <c r="D75" s="9"/>
    </row>
    <row r="77" spans="1:6" x14ac:dyDescent="0.2">
      <c r="A77" s="18" t="s">
        <v>815</v>
      </c>
      <c r="D77" s="9"/>
      <c r="F77" s="50"/>
    </row>
    <row r="78" spans="1:6" x14ac:dyDescent="0.2">
      <c r="A78" s="18"/>
      <c r="D78" s="9"/>
      <c r="F78" s="50"/>
    </row>
    <row r="79" spans="1:6" x14ac:dyDescent="0.2">
      <c r="A79" s="47" t="s">
        <v>808</v>
      </c>
      <c r="D79" s="9"/>
      <c r="F79" s="50"/>
    </row>
    <row r="80" spans="1:6" x14ac:dyDescent="0.2">
      <c r="A80" s="48"/>
      <c r="D80" s="9"/>
      <c r="F80" s="50"/>
    </row>
    <row r="81" spans="1:6" x14ac:dyDescent="0.2">
      <c r="A81" s="49"/>
      <c r="D81" s="9"/>
      <c r="F81" s="50"/>
    </row>
    <row r="82" spans="1:6" x14ac:dyDescent="0.2">
      <c r="A82" s="49"/>
      <c r="D82" s="9"/>
      <c r="F82" s="50"/>
    </row>
    <row r="83" spans="1:6" x14ac:dyDescent="0.2">
      <c r="A83" s="49"/>
      <c r="D83" s="9"/>
      <c r="F83" s="50"/>
    </row>
    <row r="84" spans="1:6" x14ac:dyDescent="0.2">
      <c r="A84" s="49"/>
      <c r="D84" s="9"/>
      <c r="F84" s="50"/>
    </row>
    <row r="85" spans="1:6" x14ac:dyDescent="0.2">
      <c r="A85" s="49"/>
      <c r="D85" s="9"/>
      <c r="F85" s="50"/>
    </row>
    <row r="86" spans="1:6" x14ac:dyDescent="0.2">
      <c r="A86" s="49"/>
      <c r="D86" s="9"/>
      <c r="F86" s="50"/>
    </row>
    <row r="87" spans="1:6" x14ac:dyDescent="0.2">
      <c r="A87" s="49"/>
      <c r="D87" s="9"/>
      <c r="F87" s="50"/>
    </row>
    <row r="88" spans="1:6" x14ac:dyDescent="0.2">
      <c r="A88" s="49"/>
      <c r="D88" s="9"/>
      <c r="F88" s="50"/>
    </row>
    <row r="89" spans="1:6" x14ac:dyDescent="0.2">
      <c r="A89" s="49"/>
      <c r="D89" s="9"/>
      <c r="F89" s="50"/>
    </row>
    <row r="90" spans="1:6" x14ac:dyDescent="0.2">
      <c r="A90" s="49"/>
      <c r="D90" s="9"/>
      <c r="F90" s="50"/>
    </row>
    <row r="91" spans="1:6" x14ac:dyDescent="0.2">
      <c r="A91" s="49"/>
      <c r="D91" s="9"/>
      <c r="F91" s="50"/>
    </row>
    <row r="92" spans="1:6" x14ac:dyDescent="0.2">
      <c r="A92" s="49"/>
      <c r="D92" s="9"/>
      <c r="F92" s="50"/>
    </row>
    <row r="93" spans="1:6" x14ac:dyDescent="0.2">
      <c r="A93" s="47" t="s">
        <v>819</v>
      </c>
      <c r="D93" s="9"/>
      <c r="F93" s="50"/>
    </row>
    <row r="94" spans="1:6" x14ac:dyDescent="0.2">
      <c r="A94" s="49"/>
      <c r="D94" s="9"/>
      <c r="F94" s="50"/>
    </row>
    <row r="95" spans="1:6" x14ac:dyDescent="0.2">
      <c r="A95" s="47" t="s">
        <v>809</v>
      </c>
      <c r="D95" s="9"/>
      <c r="F95" s="50"/>
    </row>
    <row r="96" spans="1:6" x14ac:dyDescent="0.2">
      <c r="A96" s="49"/>
      <c r="D96" s="9"/>
      <c r="F96" s="50"/>
    </row>
    <row r="97" spans="1:6" x14ac:dyDescent="0.2">
      <c r="A97" s="49"/>
      <c r="D97" s="9"/>
      <c r="F97" s="50"/>
    </row>
    <row r="98" spans="1:6" x14ac:dyDescent="0.2">
      <c r="A98" s="49"/>
      <c r="D98" s="9"/>
      <c r="F98" s="50"/>
    </row>
    <row r="99" spans="1:6" x14ac:dyDescent="0.2">
      <c r="A99" s="49"/>
      <c r="D99" s="9"/>
      <c r="F99" s="50"/>
    </row>
    <row r="100" spans="1:6" x14ac:dyDescent="0.2">
      <c r="A100" s="49"/>
      <c r="D100" s="9"/>
      <c r="F100" s="50"/>
    </row>
    <row r="101" spans="1:6" x14ac:dyDescent="0.2">
      <c r="A101" s="49"/>
      <c r="D101" s="9"/>
      <c r="F101" s="50"/>
    </row>
    <row r="102" spans="1:6" x14ac:dyDescent="0.2">
      <c r="A102" s="49"/>
      <c r="D102" s="9"/>
      <c r="F102" s="50"/>
    </row>
    <row r="103" spans="1:6" x14ac:dyDescent="0.2">
      <c r="A103" s="49"/>
      <c r="D103" s="9"/>
      <c r="F103" s="50"/>
    </row>
    <row r="104" spans="1:6" x14ac:dyDescent="0.2">
      <c r="A104" s="49"/>
      <c r="D104" s="9"/>
      <c r="F104" s="50"/>
    </row>
    <row r="105" spans="1:6" x14ac:dyDescent="0.2">
      <c r="A105" s="49"/>
      <c r="D105" s="9"/>
      <c r="F105" s="50"/>
    </row>
    <row r="106" spans="1:6" x14ac:dyDescent="0.2">
      <c r="A106" s="49"/>
      <c r="D106" s="9"/>
      <c r="F106" s="50"/>
    </row>
    <row r="107" spans="1:6" x14ac:dyDescent="0.2">
      <c r="A107" s="49"/>
      <c r="D107" s="9"/>
      <c r="F107" s="50"/>
    </row>
    <row r="108" spans="1:6" x14ac:dyDescent="0.2">
      <c r="D108" s="9"/>
      <c r="F108" s="50"/>
    </row>
    <row r="109" spans="1:6" x14ac:dyDescent="0.2">
      <c r="D109" s="9"/>
      <c r="F109" s="50"/>
    </row>
    <row r="110" spans="1:6" x14ac:dyDescent="0.2">
      <c r="D110" s="9"/>
      <c r="F110" s="50"/>
    </row>
    <row r="111" spans="1:6" x14ac:dyDescent="0.2">
      <c r="D111" s="9"/>
      <c r="F111" s="50"/>
    </row>
    <row r="112" spans="1:6" x14ac:dyDescent="0.2">
      <c r="D112" s="9"/>
      <c r="F112" s="50"/>
    </row>
    <row r="113" spans="4:6" x14ac:dyDescent="0.2">
      <c r="D113" s="9"/>
      <c r="F113" s="50"/>
    </row>
    <row r="114" spans="4:6" x14ac:dyDescent="0.2">
      <c r="D114" s="9"/>
      <c r="F114" s="50"/>
    </row>
    <row r="115" spans="4:6" x14ac:dyDescent="0.2">
      <c r="D115" s="9"/>
      <c r="F115" s="50"/>
    </row>
    <row r="116" spans="4:6" x14ac:dyDescent="0.2">
      <c r="D116" s="9"/>
      <c r="F116" s="50"/>
    </row>
    <row r="117" spans="4:6" x14ac:dyDescent="0.2">
      <c r="D117" s="9"/>
      <c r="F117" s="50"/>
    </row>
    <row r="118" spans="4:6" x14ac:dyDescent="0.2">
      <c r="D118" s="9"/>
      <c r="F118" s="50"/>
    </row>
    <row r="119" spans="4:6" x14ac:dyDescent="0.2">
      <c r="D119" s="9"/>
      <c r="F119" s="50"/>
    </row>
    <row r="120" spans="4:6" x14ac:dyDescent="0.2">
      <c r="D120" s="9"/>
      <c r="F120" s="50"/>
    </row>
    <row r="121" spans="4:6" x14ac:dyDescent="0.2">
      <c r="D121" s="9"/>
      <c r="F121" s="50"/>
    </row>
    <row r="122" spans="4:6" x14ac:dyDescent="0.2">
      <c r="D122" s="9"/>
      <c r="F122" s="50"/>
    </row>
    <row r="123" spans="4:6" x14ac:dyDescent="0.2">
      <c r="D123" s="9"/>
      <c r="F123" s="50"/>
    </row>
    <row r="124" spans="4:6" x14ac:dyDescent="0.2">
      <c r="D124" s="9"/>
      <c r="F124" s="50"/>
    </row>
    <row r="125" spans="4:6" x14ac:dyDescent="0.2">
      <c r="D125" s="9"/>
      <c r="F125" s="50"/>
    </row>
    <row r="126" spans="4:6" x14ac:dyDescent="0.2">
      <c r="D126" s="9"/>
      <c r="F126" s="50"/>
    </row>
    <row r="127" spans="4:6" x14ac:dyDescent="0.2">
      <c r="D127" s="9"/>
      <c r="F127" s="50"/>
    </row>
    <row r="128" spans="4:6" x14ac:dyDescent="0.2">
      <c r="D128" s="9"/>
      <c r="F128" s="50"/>
    </row>
    <row r="129" spans="4:6" x14ac:dyDescent="0.2">
      <c r="D129" s="9"/>
      <c r="F129" s="50"/>
    </row>
    <row r="130" spans="4:6" x14ac:dyDescent="0.2">
      <c r="D130" s="9"/>
      <c r="F130" s="50"/>
    </row>
    <row r="131" spans="4:6" x14ac:dyDescent="0.2">
      <c r="D131" s="9"/>
      <c r="F131" s="50"/>
    </row>
    <row r="132" spans="4:6" x14ac:dyDescent="0.2">
      <c r="D132" s="9"/>
      <c r="F132" s="50"/>
    </row>
    <row r="133" spans="4:6" x14ac:dyDescent="0.2">
      <c r="D133" s="9"/>
      <c r="F133" s="50"/>
    </row>
    <row r="134" spans="4:6" x14ac:dyDescent="0.2">
      <c r="D134" s="9"/>
      <c r="F134" s="50"/>
    </row>
    <row r="135" spans="4:6" x14ac:dyDescent="0.2">
      <c r="D135" s="9"/>
      <c r="F135" s="50"/>
    </row>
    <row r="136" spans="4:6" x14ac:dyDescent="0.2">
      <c r="D136" s="9"/>
      <c r="F136" s="50"/>
    </row>
    <row r="137" spans="4:6" x14ac:dyDescent="0.2">
      <c r="D137" s="9"/>
      <c r="F137" s="50"/>
    </row>
    <row r="138" spans="4:6" x14ac:dyDescent="0.2">
      <c r="D138" s="9"/>
      <c r="F138" s="50"/>
    </row>
    <row r="139" spans="4:6" x14ac:dyDescent="0.2">
      <c r="D139" s="9"/>
      <c r="F139" s="50"/>
    </row>
    <row r="140" spans="4:6" x14ac:dyDescent="0.2">
      <c r="D140" s="9"/>
      <c r="F140" s="50"/>
    </row>
    <row r="141" spans="4:6" x14ac:dyDescent="0.2">
      <c r="D141" s="9"/>
      <c r="F141" s="50"/>
    </row>
    <row r="142" spans="4:6" x14ac:dyDescent="0.2">
      <c r="D142" s="9"/>
      <c r="F142" s="50"/>
    </row>
    <row r="143" spans="4:6" x14ac:dyDescent="0.2">
      <c r="D143" s="9"/>
      <c r="F143" s="50"/>
    </row>
    <row r="144" spans="4:6" x14ac:dyDescent="0.2">
      <c r="D144" s="9"/>
      <c r="F144" s="50"/>
    </row>
    <row r="145" spans="4:6" x14ac:dyDescent="0.2">
      <c r="D145" s="9"/>
      <c r="F145" s="50"/>
    </row>
    <row r="146" spans="4:6" x14ac:dyDescent="0.2">
      <c r="D146" s="9"/>
      <c r="F146" s="50"/>
    </row>
    <row r="147" spans="4:6" x14ac:dyDescent="0.2">
      <c r="D147" s="9"/>
      <c r="F147" s="50"/>
    </row>
    <row r="148" spans="4:6" x14ac:dyDescent="0.2">
      <c r="D148" s="9"/>
      <c r="F148" s="50"/>
    </row>
    <row r="149" spans="4:6" x14ac:dyDescent="0.2">
      <c r="D149" s="9"/>
      <c r="F149" s="50"/>
    </row>
    <row r="150" spans="4:6" x14ac:dyDescent="0.2">
      <c r="D150" s="9"/>
      <c r="F150" s="50"/>
    </row>
    <row r="151" spans="4:6" x14ac:dyDescent="0.2">
      <c r="D151" s="9"/>
      <c r="F151" s="50"/>
    </row>
    <row r="152" spans="4:6" x14ac:dyDescent="0.2">
      <c r="D152" s="9"/>
      <c r="F152" s="50"/>
    </row>
    <row r="153" spans="4:6" x14ac:dyDescent="0.2">
      <c r="D153" s="9"/>
      <c r="F153" s="50"/>
    </row>
    <row r="154" spans="4:6" x14ac:dyDescent="0.2">
      <c r="D154" s="9"/>
      <c r="F154" s="50"/>
    </row>
    <row r="155" spans="4:6" x14ac:dyDescent="0.2">
      <c r="D155" s="9"/>
      <c r="F155" s="50"/>
    </row>
    <row r="156" spans="4:6" x14ac:dyDescent="0.2">
      <c r="D156" s="9"/>
      <c r="F156" s="50"/>
    </row>
    <row r="157" spans="4:6" x14ac:dyDescent="0.2">
      <c r="D157" s="9"/>
      <c r="F157" s="50"/>
    </row>
    <row r="158" spans="4:6" x14ac:dyDescent="0.2">
      <c r="D158" s="9"/>
      <c r="F158" s="50"/>
    </row>
    <row r="159" spans="4:6" x14ac:dyDescent="0.2">
      <c r="D159" s="9"/>
      <c r="F159" s="50"/>
    </row>
    <row r="160" spans="4:6" x14ac:dyDescent="0.2">
      <c r="D160" s="9"/>
      <c r="F160" s="50"/>
    </row>
    <row r="161" spans="4:6" x14ac:dyDescent="0.2">
      <c r="D161" s="9"/>
      <c r="F161" s="50"/>
    </row>
    <row r="162" spans="4:6" x14ac:dyDescent="0.2">
      <c r="D162" s="9"/>
      <c r="F162" s="50"/>
    </row>
    <row r="163" spans="4:6" x14ac:dyDescent="0.2">
      <c r="D163" s="9"/>
      <c r="F163" s="50"/>
    </row>
    <row r="164" spans="4:6" x14ac:dyDescent="0.2">
      <c r="D164" s="9"/>
      <c r="F164" s="50"/>
    </row>
    <row r="165" spans="4:6" x14ac:dyDescent="0.2">
      <c r="D165" s="9"/>
      <c r="F165" s="50"/>
    </row>
    <row r="166" spans="4:6" x14ac:dyDescent="0.2">
      <c r="D166" s="9"/>
      <c r="F166" s="50"/>
    </row>
    <row r="167" spans="4:6" x14ac:dyDescent="0.2">
      <c r="D167" s="9"/>
      <c r="F167" s="50"/>
    </row>
    <row r="168" spans="4:6" x14ac:dyDescent="0.2">
      <c r="D168" s="9"/>
      <c r="F168" s="50"/>
    </row>
    <row r="169" spans="4:6" x14ac:dyDescent="0.2">
      <c r="D169" s="9"/>
      <c r="F169" s="50"/>
    </row>
    <row r="170" spans="4:6" x14ac:dyDescent="0.2">
      <c r="D170" s="9"/>
      <c r="F170" s="50"/>
    </row>
    <row r="171" spans="4:6" x14ac:dyDescent="0.2">
      <c r="D171" s="9"/>
      <c r="F171" s="50"/>
    </row>
    <row r="172" spans="4:6" x14ac:dyDescent="0.2">
      <c r="D172" s="9"/>
      <c r="F172" s="50"/>
    </row>
    <row r="173" spans="4:6" x14ac:dyDescent="0.2">
      <c r="D173" s="9"/>
      <c r="F173" s="50"/>
    </row>
    <row r="174" spans="4:6" x14ac:dyDescent="0.2">
      <c r="D174" s="9"/>
      <c r="F174" s="50"/>
    </row>
    <row r="175" spans="4:6" x14ac:dyDescent="0.2">
      <c r="D175" s="9"/>
      <c r="F175" s="50"/>
    </row>
    <row r="176" spans="4:6" x14ac:dyDescent="0.2">
      <c r="D176" s="9"/>
      <c r="F176" s="50"/>
    </row>
    <row r="177" spans="4:6" x14ac:dyDescent="0.2">
      <c r="D177" s="9"/>
      <c r="F177" s="50"/>
    </row>
    <row r="178" spans="4:6" x14ac:dyDescent="0.2">
      <c r="D178" s="9"/>
      <c r="F178" s="50"/>
    </row>
    <row r="179" spans="4:6" x14ac:dyDescent="0.2">
      <c r="D179" s="9"/>
      <c r="F179" s="50"/>
    </row>
    <row r="180" spans="4:6" x14ac:dyDescent="0.2">
      <c r="D180" s="9"/>
      <c r="F180" s="50"/>
    </row>
    <row r="181" spans="4:6" x14ac:dyDescent="0.2">
      <c r="D181" s="9"/>
      <c r="F181" s="50"/>
    </row>
    <row r="182" spans="4:6" x14ac:dyDescent="0.2">
      <c r="D182" s="9"/>
      <c r="F182" s="50"/>
    </row>
    <row r="183" spans="4:6" x14ac:dyDescent="0.2">
      <c r="D183" s="9"/>
      <c r="F183" s="50"/>
    </row>
    <row r="184" spans="4:6" x14ac:dyDescent="0.2">
      <c r="D184" s="9"/>
      <c r="F184" s="50"/>
    </row>
    <row r="185" spans="4:6" x14ac:dyDescent="0.2">
      <c r="D185" s="9"/>
      <c r="F185" s="50"/>
    </row>
    <row r="186" spans="4:6" x14ac:dyDescent="0.2">
      <c r="D186" s="9"/>
      <c r="F186" s="50"/>
    </row>
    <row r="187" spans="4:6" x14ac:dyDescent="0.2">
      <c r="D187" s="9"/>
      <c r="F187" s="50"/>
    </row>
    <row r="188" spans="4:6" x14ac:dyDescent="0.2">
      <c r="D188" s="9"/>
      <c r="F188" s="50"/>
    </row>
    <row r="189" spans="4:6" x14ac:dyDescent="0.2">
      <c r="D189" s="9"/>
      <c r="F189" s="50"/>
    </row>
    <row r="190" spans="4:6" x14ac:dyDescent="0.2">
      <c r="D190" s="9"/>
      <c r="F190" s="50"/>
    </row>
    <row r="191" spans="4:6" x14ac:dyDescent="0.2">
      <c r="D191" s="9"/>
      <c r="F191" s="50"/>
    </row>
    <row r="192" spans="4:6" x14ac:dyDescent="0.2">
      <c r="D192" s="9"/>
      <c r="F192" s="50"/>
    </row>
    <row r="193" spans="4:6" x14ac:dyDescent="0.2">
      <c r="D193" s="9"/>
      <c r="F193" s="50"/>
    </row>
    <row r="194" spans="4:6" x14ac:dyDescent="0.2">
      <c r="D194" s="9"/>
      <c r="F194" s="50"/>
    </row>
    <row r="195" spans="4:6" x14ac:dyDescent="0.2">
      <c r="D195" s="9"/>
      <c r="F195" s="50"/>
    </row>
    <row r="196" spans="4:6" x14ac:dyDescent="0.2">
      <c r="D196" s="9"/>
      <c r="F196" s="50"/>
    </row>
    <row r="197" spans="4:6" x14ac:dyDescent="0.2">
      <c r="D197" s="9"/>
      <c r="F197" s="50"/>
    </row>
    <row r="198" spans="4:6" x14ac:dyDescent="0.2">
      <c r="D198" s="9"/>
      <c r="F198" s="50"/>
    </row>
    <row r="199" spans="4:6" x14ac:dyDescent="0.2">
      <c r="D199" s="9"/>
      <c r="F199" s="50"/>
    </row>
    <row r="200" spans="4:6" x14ac:dyDescent="0.2">
      <c r="D200" s="9"/>
      <c r="F200" s="50"/>
    </row>
    <row r="201" spans="4:6" x14ac:dyDescent="0.2">
      <c r="D201" s="9"/>
      <c r="F201" s="50"/>
    </row>
    <row r="202" spans="4:6" x14ac:dyDescent="0.2">
      <c r="D202" s="9"/>
      <c r="F202" s="50"/>
    </row>
    <row r="203" spans="4:6" x14ac:dyDescent="0.2">
      <c r="D203" s="9"/>
      <c r="F203" s="50"/>
    </row>
    <row r="204" spans="4:6" x14ac:dyDescent="0.2">
      <c r="D204" s="9"/>
      <c r="F204" s="50"/>
    </row>
    <row r="205" spans="4:6" x14ac:dyDescent="0.2">
      <c r="D205" s="9"/>
      <c r="F205" s="50"/>
    </row>
    <row r="206" spans="4:6" x14ac:dyDescent="0.2">
      <c r="D206" s="9"/>
      <c r="F206" s="50"/>
    </row>
    <row r="207" spans="4:6" x14ac:dyDescent="0.2">
      <c r="D207" s="9"/>
      <c r="F207" s="50"/>
    </row>
    <row r="208" spans="4:6" x14ac:dyDescent="0.2">
      <c r="D208" s="9"/>
      <c r="F208" s="50"/>
    </row>
    <row r="209" spans="4:6" x14ac:dyDescent="0.2">
      <c r="D209" s="9"/>
      <c r="F209" s="50"/>
    </row>
  </sheetData>
  <mergeCells count="4">
    <mergeCell ref="A1:F1"/>
    <mergeCell ref="A65:B65"/>
    <mergeCell ref="A66:B66"/>
    <mergeCell ref="A67:B67"/>
  </mergeCells>
  <conditionalFormatting sqref="F2:F3 F5:F76">
    <cfRule type="cellIs" dxfId="49" priority="2" stopIfTrue="1" operator="between">
      <formula>0.009</formula>
      <formula>-0.009</formula>
    </cfRule>
  </conditionalFormatting>
  <conditionalFormatting sqref="F77:F110">
    <cfRule type="cellIs" dxfId="48" priority="1" stopIfTrue="1" operator="between">
      <formula>0.009</formula>
      <formula>-0.009</formula>
    </cfRule>
  </conditionalFormatting>
  <hyperlinks>
    <hyperlink ref="A75" r:id="rId1" tooltip="https://www.franklintempletonindia.com/investor/reports" xr:uid="{00000000-0004-0000-11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I194"/>
  <sheetViews>
    <sheetView workbookViewId="0">
      <selection sqref="A1:F1"/>
    </sheetView>
  </sheetViews>
  <sheetFormatPr defaultColWidth="9.109375" defaultRowHeight="10.199999999999999" x14ac:dyDescent="0.2"/>
  <cols>
    <col min="1" max="1" width="38.6640625" style="9" bestFit="1" customWidth="1"/>
    <col min="2" max="2" width="32.109375" style="9" bestFit="1" customWidth="1"/>
    <col min="3" max="3" width="35.44140625" style="9" bestFit="1" customWidth="1"/>
    <col min="4" max="4" width="15.33203125" style="10" bestFit="1" customWidth="1"/>
    <col min="5" max="5" width="23.109375" style="13" customWidth="1"/>
    <col min="6" max="6" width="13.5546875" style="14" bestFit="1" customWidth="1"/>
    <col min="7" max="16384" width="9.109375" style="9"/>
  </cols>
  <sheetData>
    <row r="1" spans="1:6" s="1" customFormat="1" ht="13.8" x14ac:dyDescent="0.2">
      <c r="A1" s="83" t="s">
        <v>17</v>
      </c>
      <c r="B1" s="92"/>
      <c r="C1" s="92"/>
      <c r="D1" s="92"/>
      <c r="E1" s="92"/>
      <c r="F1" s="92"/>
    </row>
    <row r="2" spans="1:6" s="1" customFormat="1" ht="11.4" x14ac:dyDescent="0.2">
      <c r="D2" s="6"/>
      <c r="E2" s="7"/>
      <c r="F2" s="12"/>
    </row>
    <row r="3" spans="1:6" s="1" customFormat="1" ht="12" x14ac:dyDescent="0.2">
      <c r="A3" s="11" t="s">
        <v>7</v>
      </c>
      <c r="B3" s="2"/>
      <c r="C3" s="3"/>
      <c r="D3" s="4"/>
      <c r="E3" s="5"/>
      <c r="F3" s="12"/>
    </row>
    <row r="4" spans="1:6" s="1" customFormat="1" ht="30.6" x14ac:dyDescent="0.2">
      <c r="A4" s="8" t="s">
        <v>2</v>
      </c>
      <c r="B4" s="8" t="s">
        <v>0</v>
      </c>
      <c r="C4" s="17" t="s">
        <v>285</v>
      </c>
      <c r="D4" s="16" t="s">
        <v>1</v>
      </c>
      <c r="E4" s="52" t="s">
        <v>6</v>
      </c>
      <c r="F4" s="15" t="s">
        <v>3</v>
      </c>
    </row>
    <row r="5" spans="1:6" x14ac:dyDescent="0.2">
      <c r="A5" s="21" t="s">
        <v>87</v>
      </c>
      <c r="B5" s="22"/>
      <c r="C5" s="22"/>
      <c r="D5" s="23"/>
      <c r="E5" s="24"/>
      <c r="F5" s="25"/>
    </row>
    <row r="6" spans="1:6" x14ac:dyDescent="0.2">
      <c r="A6" s="26" t="s">
        <v>32</v>
      </c>
      <c r="B6" s="27"/>
      <c r="C6" s="27"/>
      <c r="D6" s="28"/>
      <c r="E6" s="29"/>
      <c r="F6" s="30"/>
    </row>
    <row r="7" spans="1:6" x14ac:dyDescent="0.2">
      <c r="A7" s="27" t="s">
        <v>92</v>
      </c>
      <c r="B7" s="27" t="s">
        <v>91</v>
      </c>
      <c r="C7" s="27" t="s">
        <v>90</v>
      </c>
      <c r="D7" s="31">
        <v>8650000</v>
      </c>
      <c r="E7" s="29">
        <v>82425.850000000006</v>
      </c>
      <c r="F7" s="30">
        <v>9.5225440641494092</v>
      </c>
    </row>
    <row r="8" spans="1:6" x14ac:dyDescent="0.2">
      <c r="A8" s="27" t="s">
        <v>89</v>
      </c>
      <c r="B8" s="27" t="s">
        <v>88</v>
      </c>
      <c r="C8" s="27" t="s">
        <v>90</v>
      </c>
      <c r="D8" s="31">
        <v>5100000</v>
      </c>
      <c r="E8" s="29">
        <v>82030.95</v>
      </c>
      <c r="F8" s="30">
        <v>9.4769218151713002</v>
      </c>
    </row>
    <row r="9" spans="1:6" x14ac:dyDescent="0.2">
      <c r="A9" s="27" t="s">
        <v>99</v>
      </c>
      <c r="B9" s="27" t="s">
        <v>98</v>
      </c>
      <c r="C9" s="27" t="s">
        <v>100</v>
      </c>
      <c r="D9" s="31">
        <v>2650000</v>
      </c>
      <c r="E9" s="29">
        <v>54983.525000000001</v>
      </c>
      <c r="F9" s="30">
        <v>6.3521703399450704</v>
      </c>
    </row>
    <row r="10" spans="1:6" x14ac:dyDescent="0.2">
      <c r="A10" s="27" t="s">
        <v>97</v>
      </c>
      <c r="B10" s="27" t="s">
        <v>96</v>
      </c>
      <c r="C10" s="27" t="s">
        <v>90</v>
      </c>
      <c r="D10" s="31">
        <v>5750000</v>
      </c>
      <c r="E10" s="29">
        <v>51821.875</v>
      </c>
      <c r="F10" s="30">
        <v>5.9869093030201403</v>
      </c>
    </row>
    <row r="11" spans="1:6" x14ac:dyDescent="0.2">
      <c r="A11" s="27" t="s">
        <v>94</v>
      </c>
      <c r="B11" s="27" t="s">
        <v>93</v>
      </c>
      <c r="C11" s="27" t="s">
        <v>95</v>
      </c>
      <c r="D11" s="31">
        <v>2875000</v>
      </c>
      <c r="E11" s="29">
        <v>47004.8125</v>
      </c>
      <c r="F11" s="30">
        <v>5.4304007572664501</v>
      </c>
    </row>
    <row r="12" spans="1:6" x14ac:dyDescent="0.2">
      <c r="A12" s="27" t="s">
        <v>102</v>
      </c>
      <c r="B12" s="27" t="s">
        <v>101</v>
      </c>
      <c r="C12" s="27" t="s">
        <v>103</v>
      </c>
      <c r="D12" s="31">
        <v>5400000</v>
      </c>
      <c r="E12" s="29">
        <v>45832.5</v>
      </c>
      <c r="F12" s="30">
        <v>5.2949651210163804</v>
      </c>
    </row>
    <row r="13" spans="1:6" x14ac:dyDescent="0.2">
      <c r="A13" s="27" t="s">
        <v>110</v>
      </c>
      <c r="B13" s="27" t="s">
        <v>109</v>
      </c>
      <c r="C13" s="27" t="s">
        <v>90</v>
      </c>
      <c r="D13" s="31">
        <v>7200000</v>
      </c>
      <c r="E13" s="29">
        <v>43376.4</v>
      </c>
      <c r="F13" s="30">
        <v>5.0112152964655001</v>
      </c>
    </row>
    <row r="14" spans="1:6" x14ac:dyDescent="0.2">
      <c r="A14" s="27" t="s">
        <v>618</v>
      </c>
      <c r="B14" s="27" t="s">
        <v>617</v>
      </c>
      <c r="C14" s="27" t="s">
        <v>113</v>
      </c>
      <c r="D14" s="31">
        <v>3466950</v>
      </c>
      <c r="E14" s="29">
        <v>39511.095679999999</v>
      </c>
      <c r="F14" s="30">
        <v>4.5646620524462103</v>
      </c>
    </row>
    <row r="15" spans="1:6" x14ac:dyDescent="0.2">
      <c r="A15" s="27" t="s">
        <v>620</v>
      </c>
      <c r="B15" s="27" t="s">
        <v>619</v>
      </c>
      <c r="C15" s="27" t="s">
        <v>130</v>
      </c>
      <c r="D15" s="31">
        <v>2000000</v>
      </c>
      <c r="E15" s="29">
        <v>30546</v>
      </c>
      <c r="F15" s="30">
        <v>3.5289369898339902</v>
      </c>
    </row>
    <row r="16" spans="1:6" x14ac:dyDescent="0.2">
      <c r="A16" s="27" t="s">
        <v>204</v>
      </c>
      <c r="B16" s="27" t="s">
        <v>203</v>
      </c>
      <c r="C16" s="27" t="s">
        <v>205</v>
      </c>
      <c r="D16" s="31">
        <v>1100000</v>
      </c>
      <c r="E16" s="29">
        <v>29527.85</v>
      </c>
      <c r="F16" s="30">
        <v>3.41131153327014</v>
      </c>
    </row>
    <row r="17" spans="1:6" x14ac:dyDescent="0.2">
      <c r="A17" s="27" t="s">
        <v>112</v>
      </c>
      <c r="B17" s="27" t="s">
        <v>111</v>
      </c>
      <c r="C17" s="27" t="s">
        <v>113</v>
      </c>
      <c r="D17" s="31">
        <v>2700000</v>
      </c>
      <c r="E17" s="29">
        <v>28243.35</v>
      </c>
      <c r="F17" s="30">
        <v>3.2629150308331001</v>
      </c>
    </row>
    <row r="18" spans="1:6" x14ac:dyDescent="0.2">
      <c r="A18" s="27" t="s">
        <v>151</v>
      </c>
      <c r="B18" s="27" t="s">
        <v>150</v>
      </c>
      <c r="C18" s="27" t="s">
        <v>152</v>
      </c>
      <c r="D18" s="31">
        <v>303753</v>
      </c>
      <c r="E18" s="29">
        <v>27259.24985</v>
      </c>
      <c r="F18" s="30">
        <v>3.1492233061871202</v>
      </c>
    </row>
    <row r="19" spans="1:6" x14ac:dyDescent="0.2">
      <c r="A19" s="27" t="s">
        <v>135</v>
      </c>
      <c r="B19" s="27" t="s">
        <v>134</v>
      </c>
      <c r="C19" s="27" t="s">
        <v>90</v>
      </c>
      <c r="D19" s="31">
        <v>2250000</v>
      </c>
      <c r="E19" s="29">
        <v>26275.5</v>
      </c>
      <c r="F19" s="30">
        <v>3.0355720512140101</v>
      </c>
    </row>
    <row r="20" spans="1:6" x14ac:dyDescent="0.2">
      <c r="A20" s="27" t="s">
        <v>622</v>
      </c>
      <c r="B20" s="27" t="s">
        <v>621</v>
      </c>
      <c r="C20" s="27" t="s">
        <v>371</v>
      </c>
      <c r="D20" s="31">
        <v>1150000</v>
      </c>
      <c r="E20" s="29">
        <v>22280.674999999999</v>
      </c>
      <c r="F20" s="30">
        <v>2.57405546277645</v>
      </c>
    </row>
    <row r="21" spans="1:6" x14ac:dyDescent="0.2">
      <c r="A21" s="27" t="s">
        <v>561</v>
      </c>
      <c r="B21" s="27" t="s">
        <v>560</v>
      </c>
      <c r="C21" s="27" t="s">
        <v>130</v>
      </c>
      <c r="D21" s="31">
        <v>1575000</v>
      </c>
      <c r="E21" s="29">
        <v>22262.625</v>
      </c>
      <c r="F21" s="30">
        <v>2.5719701713253098</v>
      </c>
    </row>
    <row r="22" spans="1:6" x14ac:dyDescent="0.2">
      <c r="A22" s="27" t="s">
        <v>105</v>
      </c>
      <c r="B22" s="27" t="s">
        <v>104</v>
      </c>
      <c r="C22" s="27" t="s">
        <v>106</v>
      </c>
      <c r="D22" s="31">
        <v>775000</v>
      </c>
      <c r="E22" s="29">
        <v>21167.962500000001</v>
      </c>
      <c r="F22" s="30">
        <v>2.4455053318165598</v>
      </c>
    </row>
    <row r="23" spans="1:6" x14ac:dyDescent="0.2">
      <c r="A23" s="27" t="s">
        <v>549</v>
      </c>
      <c r="B23" s="27" t="s">
        <v>548</v>
      </c>
      <c r="C23" s="27" t="s">
        <v>163</v>
      </c>
      <c r="D23" s="31">
        <v>14000000</v>
      </c>
      <c r="E23" s="29">
        <v>20832</v>
      </c>
      <c r="F23" s="30">
        <v>2.40669205042302</v>
      </c>
    </row>
    <row r="24" spans="1:6" x14ac:dyDescent="0.2">
      <c r="A24" s="27" t="s">
        <v>624</v>
      </c>
      <c r="B24" s="27" t="s">
        <v>623</v>
      </c>
      <c r="C24" s="27" t="s">
        <v>572</v>
      </c>
      <c r="D24" s="31">
        <v>3500000</v>
      </c>
      <c r="E24" s="29">
        <v>20671</v>
      </c>
      <c r="F24" s="30">
        <v>2.3880919438505299</v>
      </c>
    </row>
    <row r="25" spans="1:6" x14ac:dyDescent="0.2">
      <c r="A25" s="27" t="s">
        <v>438</v>
      </c>
      <c r="B25" s="27" t="s">
        <v>437</v>
      </c>
      <c r="C25" s="27" t="s">
        <v>407</v>
      </c>
      <c r="D25" s="31">
        <v>3157370</v>
      </c>
      <c r="E25" s="29">
        <v>19725.66908</v>
      </c>
      <c r="F25" s="30">
        <v>2.2788791745445098</v>
      </c>
    </row>
    <row r="26" spans="1:6" x14ac:dyDescent="0.2">
      <c r="A26" s="27" t="s">
        <v>626</v>
      </c>
      <c r="B26" s="27" t="s">
        <v>625</v>
      </c>
      <c r="C26" s="27" t="s">
        <v>171</v>
      </c>
      <c r="D26" s="31">
        <v>22750000</v>
      </c>
      <c r="E26" s="29">
        <v>17005.625</v>
      </c>
      <c r="F26" s="30">
        <v>1.9646362567192299</v>
      </c>
    </row>
    <row r="27" spans="1:6" x14ac:dyDescent="0.2">
      <c r="A27" s="27" t="s">
        <v>545</v>
      </c>
      <c r="B27" s="27" t="s">
        <v>544</v>
      </c>
      <c r="C27" s="27" t="s">
        <v>181</v>
      </c>
      <c r="D27" s="31">
        <v>3300000</v>
      </c>
      <c r="E27" s="29">
        <v>15798.75</v>
      </c>
      <c r="F27" s="30">
        <v>1.8252076628082201</v>
      </c>
    </row>
    <row r="28" spans="1:6" x14ac:dyDescent="0.2">
      <c r="A28" s="27" t="s">
        <v>409</v>
      </c>
      <c r="B28" s="27" t="s">
        <v>408</v>
      </c>
      <c r="C28" s="27" t="s">
        <v>368</v>
      </c>
      <c r="D28" s="31">
        <v>700000</v>
      </c>
      <c r="E28" s="29">
        <v>15228.85</v>
      </c>
      <c r="F28" s="30">
        <v>1.7593679066860901</v>
      </c>
    </row>
    <row r="29" spans="1:6" x14ac:dyDescent="0.2">
      <c r="A29" s="27" t="s">
        <v>139</v>
      </c>
      <c r="B29" s="27" t="s">
        <v>138</v>
      </c>
      <c r="C29" s="27" t="s">
        <v>140</v>
      </c>
      <c r="D29" s="31">
        <v>3820097</v>
      </c>
      <c r="E29" s="29">
        <v>13861.221960000001</v>
      </c>
      <c r="F29" s="30">
        <v>1.6013677371486701</v>
      </c>
    </row>
    <row r="30" spans="1:6" x14ac:dyDescent="0.2">
      <c r="A30" s="27" t="s">
        <v>535</v>
      </c>
      <c r="B30" s="27" t="s">
        <v>534</v>
      </c>
      <c r="C30" s="27" t="s">
        <v>90</v>
      </c>
      <c r="D30" s="31">
        <v>9600000</v>
      </c>
      <c r="E30" s="29">
        <v>12619.2</v>
      </c>
      <c r="F30" s="30">
        <v>1.45787866372399</v>
      </c>
    </row>
    <row r="31" spans="1:6" x14ac:dyDescent="0.2">
      <c r="A31" s="27" t="s">
        <v>264</v>
      </c>
      <c r="B31" s="27" t="s">
        <v>263</v>
      </c>
      <c r="C31" s="27" t="s">
        <v>125</v>
      </c>
      <c r="D31" s="31">
        <v>435287</v>
      </c>
      <c r="E31" s="29">
        <v>11157.49403</v>
      </c>
      <c r="F31" s="30">
        <v>1.2890098014901801</v>
      </c>
    </row>
    <row r="32" spans="1:6" x14ac:dyDescent="0.2">
      <c r="A32" s="27" t="s">
        <v>628</v>
      </c>
      <c r="B32" s="27" t="s">
        <v>627</v>
      </c>
      <c r="C32" s="27" t="s">
        <v>100</v>
      </c>
      <c r="D32" s="31">
        <v>8000000</v>
      </c>
      <c r="E32" s="29">
        <v>9512</v>
      </c>
      <c r="F32" s="30">
        <v>1.0989081597361701</v>
      </c>
    </row>
    <row r="33" spans="1:9" x14ac:dyDescent="0.2">
      <c r="A33" s="27" t="s">
        <v>630</v>
      </c>
      <c r="B33" s="27" t="s">
        <v>629</v>
      </c>
      <c r="C33" s="27" t="s">
        <v>140</v>
      </c>
      <c r="D33" s="31">
        <v>1500000</v>
      </c>
      <c r="E33" s="29">
        <v>7545.75</v>
      </c>
      <c r="F33" s="30">
        <v>0.87175002589667505</v>
      </c>
    </row>
    <row r="34" spans="1:9" x14ac:dyDescent="0.2">
      <c r="A34" s="27" t="s">
        <v>604</v>
      </c>
      <c r="B34" s="27" t="s">
        <v>603</v>
      </c>
      <c r="C34" s="27" t="s">
        <v>605</v>
      </c>
      <c r="D34" s="31">
        <v>6000000</v>
      </c>
      <c r="E34" s="29">
        <v>6459</v>
      </c>
      <c r="F34" s="30">
        <v>0.74619930653236899</v>
      </c>
    </row>
    <row r="35" spans="1:9" x14ac:dyDescent="0.2">
      <c r="A35" s="27" t="s">
        <v>632</v>
      </c>
      <c r="B35" s="27" t="s">
        <v>631</v>
      </c>
      <c r="C35" s="27" t="s">
        <v>125</v>
      </c>
      <c r="D35" s="31">
        <v>5000000</v>
      </c>
      <c r="E35" s="29">
        <v>6282.5</v>
      </c>
      <c r="F35" s="30">
        <v>0.72580850646998096</v>
      </c>
    </row>
    <row r="36" spans="1:9" x14ac:dyDescent="0.2">
      <c r="A36" s="26" t="s">
        <v>33</v>
      </c>
      <c r="B36" s="26"/>
      <c r="C36" s="26"/>
      <c r="D36" s="32"/>
      <c r="E36" s="33">
        <f>SUM(E7:E35)</f>
        <v>831249.28059999994</v>
      </c>
      <c r="F36" s="34">
        <f>SUM(F7:F35)</f>
        <v>96.033075822766762</v>
      </c>
      <c r="G36" s="18"/>
      <c r="H36" s="18"/>
      <c r="I36" s="18"/>
    </row>
    <row r="37" spans="1:9" x14ac:dyDescent="0.2">
      <c r="A37" s="27"/>
      <c r="B37" s="27"/>
      <c r="C37" s="27"/>
      <c r="D37" s="28"/>
      <c r="E37" s="29"/>
      <c r="F37" s="30"/>
    </row>
    <row r="38" spans="1:9" x14ac:dyDescent="0.2">
      <c r="A38" s="26" t="s">
        <v>35</v>
      </c>
      <c r="B38" s="26"/>
      <c r="C38" s="26"/>
      <c r="D38" s="32"/>
      <c r="E38" s="33">
        <f>E36</f>
        <v>831249.28059999994</v>
      </c>
      <c r="F38" s="34">
        <f>F36</f>
        <v>96.033075822766762</v>
      </c>
      <c r="G38" s="18"/>
      <c r="H38" s="18"/>
      <c r="I38" s="18"/>
    </row>
    <row r="39" spans="1:9" x14ac:dyDescent="0.2">
      <c r="A39" s="26"/>
      <c r="B39" s="26"/>
      <c r="C39" s="26"/>
      <c r="D39" s="32"/>
      <c r="E39" s="33"/>
      <c r="F39" s="34"/>
      <c r="G39" s="18"/>
      <c r="H39" s="18"/>
      <c r="I39" s="18"/>
    </row>
    <row r="40" spans="1:9" x14ac:dyDescent="0.2">
      <c r="A40" s="26" t="s">
        <v>37</v>
      </c>
      <c r="B40" s="26"/>
      <c r="C40" s="26"/>
      <c r="D40" s="32"/>
      <c r="E40" s="33">
        <f>E42-(E36)</f>
        <v>34337.157695600064</v>
      </c>
      <c r="F40" s="34">
        <f>F42-(F36)</f>
        <v>3.9669241772332384</v>
      </c>
      <c r="G40" s="18"/>
      <c r="H40" s="18"/>
      <c r="I40" s="18"/>
    </row>
    <row r="41" spans="1:9" x14ac:dyDescent="0.2">
      <c r="A41" s="26"/>
      <c r="B41" s="26"/>
      <c r="C41" s="26"/>
      <c r="D41" s="32"/>
      <c r="E41" s="33"/>
      <c r="F41" s="34"/>
      <c r="G41" s="18"/>
      <c r="H41" s="18"/>
      <c r="I41" s="18"/>
    </row>
    <row r="42" spans="1:9" x14ac:dyDescent="0.2">
      <c r="A42" s="35" t="s">
        <v>36</v>
      </c>
      <c r="B42" s="35"/>
      <c r="C42" s="35"/>
      <c r="D42" s="36"/>
      <c r="E42" s="37">
        <v>865586.4382956</v>
      </c>
      <c r="F42" s="38">
        <v>100</v>
      </c>
      <c r="G42" s="18"/>
      <c r="H42" s="18"/>
      <c r="I42" s="18"/>
    </row>
    <row r="45" spans="1:9" x14ac:dyDescent="0.2">
      <c r="A45" s="18" t="s">
        <v>39</v>
      </c>
    </row>
    <row r="46" spans="1:9" x14ac:dyDescent="0.2">
      <c r="A46" s="18" t="s">
        <v>40</v>
      </c>
    </row>
    <row r="47" spans="1:9" x14ac:dyDescent="0.2">
      <c r="A47" s="18" t="s">
        <v>41</v>
      </c>
      <c r="B47" s="18"/>
      <c r="C47" s="39" t="s">
        <v>43</v>
      </c>
      <c r="D47" s="19" t="s">
        <v>42</v>
      </c>
    </row>
    <row r="48" spans="1:9" x14ac:dyDescent="0.2">
      <c r="A48" s="9" t="s">
        <v>78</v>
      </c>
      <c r="C48" s="40">
        <v>62.327300000000001</v>
      </c>
      <c r="D48" s="40">
        <v>72.970399999999998</v>
      </c>
    </row>
    <row r="49" spans="1:6" x14ac:dyDescent="0.2">
      <c r="A49" s="9" t="s">
        <v>80</v>
      </c>
      <c r="C49" s="40">
        <v>29.128799999999998</v>
      </c>
      <c r="D49" s="40">
        <v>31.114000000000001</v>
      </c>
    </row>
    <row r="50" spans="1:6" x14ac:dyDescent="0.2">
      <c r="A50" s="9" t="s">
        <v>79</v>
      </c>
      <c r="C50" s="40">
        <v>68.431200000000004</v>
      </c>
      <c r="D50" s="40">
        <v>80.441900000000004</v>
      </c>
    </row>
    <row r="51" spans="1:6" x14ac:dyDescent="0.2">
      <c r="A51" s="9" t="s">
        <v>81</v>
      </c>
      <c r="C51" s="40">
        <v>33.323599999999999</v>
      </c>
      <c r="D51" s="40">
        <v>36.176200000000001</v>
      </c>
    </row>
    <row r="53" spans="1:6" x14ac:dyDescent="0.2">
      <c r="A53" s="18" t="s">
        <v>45</v>
      </c>
    </row>
    <row r="54" spans="1:6" x14ac:dyDescent="0.2">
      <c r="A54" s="85" t="s">
        <v>61</v>
      </c>
      <c r="B54" s="86"/>
      <c r="C54" s="43" t="s">
        <v>62</v>
      </c>
    </row>
    <row r="55" spans="1:6" x14ac:dyDescent="0.2">
      <c r="A55" s="81" t="s">
        <v>80</v>
      </c>
      <c r="B55" s="82"/>
      <c r="C55" s="44">
        <v>2.75</v>
      </c>
    </row>
    <row r="56" spans="1:6" x14ac:dyDescent="0.2">
      <c r="A56" s="81" t="s">
        <v>81</v>
      </c>
      <c r="B56" s="82"/>
      <c r="C56" s="44">
        <v>2.75</v>
      </c>
    </row>
    <row r="57" spans="1:6" x14ac:dyDescent="0.2">
      <c r="A57" s="9" t="s">
        <v>63</v>
      </c>
    </row>
    <row r="58" spans="1:6" x14ac:dyDescent="0.2">
      <c r="A58" s="9" t="s">
        <v>44</v>
      </c>
    </row>
    <row r="60" spans="1:6" x14ac:dyDescent="0.2">
      <c r="A60" s="18" t="s">
        <v>215</v>
      </c>
      <c r="D60" s="45">
        <v>0.149695388883996</v>
      </c>
    </row>
    <row r="62" spans="1:6" x14ac:dyDescent="0.2">
      <c r="A62" s="18" t="s">
        <v>812</v>
      </c>
      <c r="D62" s="9"/>
      <c r="F62" s="50"/>
    </row>
    <row r="63" spans="1:6" x14ac:dyDescent="0.2">
      <c r="A63" s="46"/>
      <c r="D63" s="9"/>
      <c r="F63" s="50"/>
    </row>
    <row r="64" spans="1:6" x14ac:dyDescent="0.2">
      <c r="A64" s="47" t="s">
        <v>808</v>
      </c>
      <c r="D64" s="9"/>
      <c r="F64" s="50"/>
    </row>
    <row r="65" spans="1:6" x14ac:dyDescent="0.2">
      <c r="A65" s="48"/>
      <c r="D65" s="9"/>
      <c r="F65" s="50"/>
    </row>
    <row r="66" spans="1:6" x14ac:dyDescent="0.2">
      <c r="A66" s="49"/>
      <c r="D66" s="9"/>
      <c r="F66" s="50"/>
    </row>
    <row r="67" spans="1:6" x14ac:dyDescent="0.2">
      <c r="A67" s="49"/>
      <c r="D67" s="9"/>
      <c r="F67" s="50"/>
    </row>
    <row r="68" spans="1:6" x14ac:dyDescent="0.2">
      <c r="A68" s="49"/>
      <c r="D68" s="9"/>
      <c r="F68" s="50"/>
    </row>
    <row r="69" spans="1:6" x14ac:dyDescent="0.2">
      <c r="A69" s="49"/>
      <c r="D69" s="9"/>
      <c r="F69" s="50"/>
    </row>
    <row r="70" spans="1:6" x14ac:dyDescent="0.2">
      <c r="A70" s="49"/>
      <c r="D70" s="9"/>
      <c r="F70" s="50"/>
    </row>
    <row r="71" spans="1:6" x14ac:dyDescent="0.2">
      <c r="A71" s="49"/>
      <c r="D71" s="9"/>
      <c r="F71" s="50"/>
    </row>
    <row r="72" spans="1:6" x14ac:dyDescent="0.2">
      <c r="A72" s="49"/>
      <c r="D72" s="9"/>
      <c r="F72" s="50"/>
    </row>
    <row r="73" spans="1:6" x14ac:dyDescent="0.2">
      <c r="A73" s="49"/>
      <c r="D73" s="9"/>
      <c r="F73" s="50"/>
    </row>
    <row r="74" spans="1:6" x14ac:dyDescent="0.2">
      <c r="A74" s="49"/>
      <c r="D74" s="9"/>
      <c r="F74" s="50"/>
    </row>
    <row r="75" spans="1:6" x14ac:dyDescent="0.2">
      <c r="A75" s="49"/>
      <c r="D75" s="9"/>
      <c r="F75" s="50"/>
    </row>
    <row r="76" spans="1:6" x14ac:dyDescent="0.2">
      <c r="A76" s="49"/>
      <c r="D76" s="9"/>
      <c r="F76" s="50"/>
    </row>
    <row r="77" spans="1:6" x14ac:dyDescent="0.2">
      <c r="A77" s="49"/>
      <c r="D77" s="9"/>
      <c r="F77" s="50"/>
    </row>
    <row r="78" spans="1:6" x14ac:dyDescent="0.2">
      <c r="A78" s="47" t="s">
        <v>819</v>
      </c>
      <c r="D78" s="9"/>
      <c r="F78" s="50"/>
    </row>
    <row r="79" spans="1:6" x14ac:dyDescent="0.2">
      <c r="A79" s="49"/>
      <c r="D79" s="9"/>
      <c r="F79" s="50"/>
    </row>
    <row r="80" spans="1:6" x14ac:dyDescent="0.2">
      <c r="A80" s="47" t="s">
        <v>809</v>
      </c>
      <c r="D80" s="9"/>
      <c r="F80" s="50"/>
    </row>
    <row r="81" spans="1:6" x14ac:dyDescent="0.2">
      <c r="A81" s="49"/>
      <c r="D81" s="9"/>
      <c r="F81" s="50"/>
    </row>
    <row r="82" spans="1:6" x14ac:dyDescent="0.2">
      <c r="A82" s="49"/>
      <c r="D82" s="9"/>
      <c r="F82" s="50"/>
    </row>
    <row r="83" spans="1:6" x14ac:dyDescent="0.2">
      <c r="A83" s="49"/>
      <c r="D83" s="9"/>
      <c r="F83" s="50"/>
    </row>
    <row r="84" spans="1:6" x14ac:dyDescent="0.2">
      <c r="A84" s="49"/>
      <c r="D84" s="9"/>
      <c r="F84" s="50"/>
    </row>
    <row r="85" spans="1:6" x14ac:dyDescent="0.2">
      <c r="A85" s="49"/>
      <c r="D85" s="9"/>
      <c r="F85" s="50"/>
    </row>
    <row r="86" spans="1:6" x14ac:dyDescent="0.2">
      <c r="A86" s="49"/>
      <c r="D86" s="9"/>
      <c r="F86" s="50"/>
    </row>
    <row r="87" spans="1:6" x14ac:dyDescent="0.2">
      <c r="A87" s="49"/>
      <c r="D87" s="9"/>
      <c r="F87" s="50"/>
    </row>
    <row r="88" spans="1:6" x14ac:dyDescent="0.2">
      <c r="A88" s="49"/>
      <c r="D88" s="9"/>
      <c r="F88" s="50"/>
    </row>
    <row r="89" spans="1:6" x14ac:dyDescent="0.2">
      <c r="A89" s="49"/>
      <c r="D89" s="9"/>
      <c r="F89" s="50"/>
    </row>
    <row r="90" spans="1:6" x14ac:dyDescent="0.2">
      <c r="A90" s="49"/>
      <c r="D90" s="9"/>
      <c r="F90" s="50"/>
    </row>
    <row r="91" spans="1:6" x14ac:dyDescent="0.2">
      <c r="A91" s="49"/>
      <c r="D91" s="9"/>
      <c r="F91" s="50"/>
    </row>
    <row r="92" spans="1:6" x14ac:dyDescent="0.2">
      <c r="A92" s="49"/>
      <c r="D92" s="9"/>
      <c r="F92" s="50"/>
    </row>
    <row r="93" spans="1:6" x14ac:dyDescent="0.2">
      <c r="D93" s="9"/>
      <c r="F93" s="50"/>
    </row>
    <row r="94" spans="1:6" x14ac:dyDescent="0.2">
      <c r="D94" s="9"/>
      <c r="F94" s="50"/>
    </row>
    <row r="95" spans="1:6" x14ac:dyDescent="0.2">
      <c r="D95" s="9"/>
      <c r="F95" s="50"/>
    </row>
    <row r="96" spans="1:6" x14ac:dyDescent="0.2">
      <c r="D96" s="9"/>
      <c r="F96" s="50"/>
    </row>
    <row r="97" spans="4:6" x14ac:dyDescent="0.2">
      <c r="D97" s="9"/>
      <c r="F97" s="50"/>
    </row>
    <row r="98" spans="4:6" x14ac:dyDescent="0.2">
      <c r="D98" s="9"/>
      <c r="F98" s="50"/>
    </row>
    <row r="99" spans="4:6" x14ac:dyDescent="0.2">
      <c r="D99" s="9"/>
      <c r="F99" s="50"/>
    </row>
    <row r="100" spans="4:6" x14ac:dyDescent="0.2">
      <c r="D100" s="9"/>
      <c r="F100" s="50"/>
    </row>
    <row r="101" spans="4:6" x14ac:dyDescent="0.2">
      <c r="D101" s="9"/>
      <c r="F101" s="50"/>
    </row>
    <row r="102" spans="4:6" x14ac:dyDescent="0.2">
      <c r="D102" s="9"/>
      <c r="F102" s="50"/>
    </row>
    <row r="103" spans="4:6" x14ac:dyDescent="0.2">
      <c r="D103" s="9"/>
      <c r="F103" s="50"/>
    </row>
    <row r="104" spans="4:6" x14ac:dyDescent="0.2">
      <c r="D104" s="9"/>
      <c r="F104" s="50"/>
    </row>
    <row r="105" spans="4:6" x14ac:dyDescent="0.2">
      <c r="D105" s="9"/>
      <c r="F105" s="50"/>
    </row>
    <row r="106" spans="4:6" x14ac:dyDescent="0.2">
      <c r="D106" s="9"/>
      <c r="F106" s="50"/>
    </row>
    <row r="107" spans="4:6" x14ac:dyDescent="0.2">
      <c r="D107" s="9"/>
      <c r="F107" s="50"/>
    </row>
    <row r="108" spans="4:6" x14ac:dyDescent="0.2">
      <c r="D108" s="9"/>
      <c r="F108" s="50"/>
    </row>
    <row r="109" spans="4:6" x14ac:dyDescent="0.2">
      <c r="D109" s="9"/>
      <c r="F109" s="50"/>
    </row>
    <row r="110" spans="4:6" x14ac:dyDescent="0.2">
      <c r="D110" s="9"/>
      <c r="F110" s="50"/>
    </row>
    <row r="111" spans="4:6" x14ac:dyDescent="0.2">
      <c r="D111" s="9"/>
      <c r="F111" s="50"/>
    </row>
    <row r="112" spans="4:6" x14ac:dyDescent="0.2">
      <c r="D112" s="9"/>
      <c r="F112" s="50"/>
    </row>
    <row r="113" spans="4:6" x14ac:dyDescent="0.2">
      <c r="D113" s="9"/>
      <c r="F113" s="50"/>
    </row>
    <row r="114" spans="4:6" x14ac:dyDescent="0.2">
      <c r="D114" s="9"/>
      <c r="F114" s="50"/>
    </row>
    <row r="115" spans="4:6" x14ac:dyDescent="0.2">
      <c r="D115" s="9"/>
      <c r="F115" s="50"/>
    </row>
    <row r="116" spans="4:6" x14ac:dyDescent="0.2">
      <c r="D116" s="9"/>
      <c r="F116" s="50"/>
    </row>
    <row r="117" spans="4:6" x14ac:dyDescent="0.2">
      <c r="D117" s="9"/>
      <c r="F117" s="50"/>
    </row>
    <row r="118" spans="4:6" x14ac:dyDescent="0.2">
      <c r="D118" s="9"/>
      <c r="F118" s="50"/>
    </row>
    <row r="119" spans="4:6" x14ac:dyDescent="0.2">
      <c r="D119" s="9"/>
      <c r="F119" s="50"/>
    </row>
    <row r="120" spans="4:6" x14ac:dyDescent="0.2">
      <c r="D120" s="9"/>
      <c r="F120" s="50"/>
    </row>
    <row r="121" spans="4:6" x14ac:dyDescent="0.2">
      <c r="D121" s="9"/>
      <c r="F121" s="50"/>
    </row>
    <row r="122" spans="4:6" x14ac:dyDescent="0.2">
      <c r="D122" s="9"/>
      <c r="F122" s="50"/>
    </row>
    <row r="123" spans="4:6" x14ac:dyDescent="0.2">
      <c r="D123" s="9"/>
      <c r="F123" s="50"/>
    </row>
    <row r="124" spans="4:6" x14ac:dyDescent="0.2">
      <c r="D124" s="9"/>
      <c r="F124" s="50"/>
    </row>
    <row r="125" spans="4:6" x14ac:dyDescent="0.2">
      <c r="D125" s="9"/>
      <c r="F125" s="50"/>
    </row>
    <row r="126" spans="4:6" x14ac:dyDescent="0.2">
      <c r="D126" s="9"/>
      <c r="F126" s="50"/>
    </row>
    <row r="127" spans="4:6" x14ac:dyDescent="0.2">
      <c r="D127" s="9"/>
      <c r="F127" s="50"/>
    </row>
    <row r="128" spans="4:6" x14ac:dyDescent="0.2">
      <c r="D128" s="9"/>
      <c r="F128" s="50"/>
    </row>
    <row r="129" spans="4:6" x14ac:dyDescent="0.2">
      <c r="D129" s="9"/>
      <c r="F129" s="50"/>
    </row>
    <row r="130" spans="4:6" x14ac:dyDescent="0.2">
      <c r="D130" s="9"/>
      <c r="F130" s="50"/>
    </row>
    <row r="131" spans="4:6" x14ac:dyDescent="0.2">
      <c r="D131" s="9"/>
      <c r="F131" s="50"/>
    </row>
    <row r="132" spans="4:6" x14ac:dyDescent="0.2">
      <c r="D132" s="9"/>
      <c r="F132" s="50"/>
    </row>
    <row r="133" spans="4:6" x14ac:dyDescent="0.2">
      <c r="D133" s="9"/>
      <c r="F133" s="50"/>
    </row>
    <row r="134" spans="4:6" x14ac:dyDescent="0.2">
      <c r="D134" s="9"/>
      <c r="F134" s="50"/>
    </row>
    <row r="135" spans="4:6" x14ac:dyDescent="0.2">
      <c r="D135" s="9"/>
      <c r="F135" s="50"/>
    </row>
    <row r="136" spans="4:6" x14ac:dyDescent="0.2">
      <c r="D136" s="9"/>
      <c r="F136" s="50"/>
    </row>
    <row r="137" spans="4:6" x14ac:dyDescent="0.2">
      <c r="D137" s="9"/>
      <c r="F137" s="50"/>
    </row>
    <row r="138" spans="4:6" x14ac:dyDescent="0.2">
      <c r="D138" s="9"/>
      <c r="F138" s="50"/>
    </row>
    <row r="139" spans="4:6" x14ac:dyDescent="0.2">
      <c r="D139" s="9"/>
      <c r="F139" s="50"/>
    </row>
    <row r="140" spans="4:6" x14ac:dyDescent="0.2">
      <c r="D140" s="9"/>
      <c r="F140" s="50"/>
    </row>
    <row r="141" spans="4:6" x14ac:dyDescent="0.2">
      <c r="D141" s="9"/>
      <c r="F141" s="50"/>
    </row>
    <row r="142" spans="4:6" x14ac:dyDescent="0.2">
      <c r="D142" s="9"/>
      <c r="F142" s="50"/>
    </row>
    <row r="143" spans="4:6" x14ac:dyDescent="0.2">
      <c r="D143" s="9"/>
      <c r="F143" s="50"/>
    </row>
    <row r="144" spans="4:6" x14ac:dyDescent="0.2">
      <c r="D144" s="9"/>
      <c r="F144" s="50"/>
    </row>
    <row r="145" spans="4:6" x14ac:dyDescent="0.2">
      <c r="D145" s="9"/>
      <c r="F145" s="50"/>
    </row>
    <row r="146" spans="4:6" x14ac:dyDescent="0.2">
      <c r="D146" s="9"/>
      <c r="F146" s="50"/>
    </row>
    <row r="147" spans="4:6" x14ac:dyDescent="0.2">
      <c r="D147" s="9"/>
      <c r="F147" s="50"/>
    </row>
    <row r="148" spans="4:6" x14ac:dyDescent="0.2">
      <c r="D148" s="9"/>
      <c r="F148" s="50"/>
    </row>
    <row r="149" spans="4:6" x14ac:dyDescent="0.2">
      <c r="D149" s="9"/>
      <c r="F149" s="50"/>
    </row>
    <row r="150" spans="4:6" x14ac:dyDescent="0.2">
      <c r="D150" s="9"/>
      <c r="F150" s="50"/>
    </row>
    <row r="151" spans="4:6" x14ac:dyDescent="0.2">
      <c r="D151" s="9"/>
      <c r="F151" s="50"/>
    </row>
    <row r="152" spans="4:6" x14ac:dyDescent="0.2">
      <c r="D152" s="9"/>
      <c r="F152" s="50"/>
    </row>
    <row r="153" spans="4:6" x14ac:dyDescent="0.2">
      <c r="D153" s="9"/>
      <c r="F153" s="50"/>
    </row>
    <row r="154" spans="4:6" x14ac:dyDescent="0.2">
      <c r="D154" s="9"/>
      <c r="F154" s="50"/>
    </row>
    <row r="155" spans="4:6" x14ac:dyDescent="0.2">
      <c r="D155" s="9"/>
      <c r="F155" s="50"/>
    </row>
    <row r="156" spans="4:6" x14ac:dyDescent="0.2">
      <c r="D156" s="9"/>
      <c r="F156" s="50"/>
    </row>
    <row r="157" spans="4:6" x14ac:dyDescent="0.2">
      <c r="D157" s="9"/>
      <c r="F157" s="50"/>
    </row>
    <row r="158" spans="4:6" x14ac:dyDescent="0.2">
      <c r="D158" s="9"/>
      <c r="F158" s="50"/>
    </row>
    <row r="159" spans="4:6" x14ac:dyDescent="0.2">
      <c r="D159" s="9"/>
      <c r="F159" s="50"/>
    </row>
    <row r="160" spans="4:6" x14ac:dyDescent="0.2">
      <c r="D160" s="9"/>
      <c r="F160" s="50"/>
    </row>
    <row r="161" spans="4:6" x14ac:dyDescent="0.2">
      <c r="D161" s="9"/>
      <c r="F161" s="50"/>
    </row>
    <row r="162" spans="4:6" x14ac:dyDescent="0.2">
      <c r="D162" s="9"/>
      <c r="F162" s="50"/>
    </row>
    <row r="163" spans="4:6" x14ac:dyDescent="0.2">
      <c r="D163" s="9"/>
      <c r="F163" s="50"/>
    </row>
    <row r="164" spans="4:6" x14ac:dyDescent="0.2">
      <c r="D164" s="9"/>
      <c r="F164" s="50"/>
    </row>
    <row r="165" spans="4:6" x14ac:dyDescent="0.2">
      <c r="D165" s="9"/>
      <c r="F165" s="50"/>
    </row>
    <row r="166" spans="4:6" x14ac:dyDescent="0.2">
      <c r="D166" s="9"/>
      <c r="F166" s="50"/>
    </row>
    <row r="167" spans="4:6" x14ac:dyDescent="0.2">
      <c r="D167" s="9"/>
      <c r="F167" s="50"/>
    </row>
    <row r="168" spans="4:6" x14ac:dyDescent="0.2">
      <c r="D168" s="9"/>
      <c r="F168" s="50"/>
    </row>
    <row r="169" spans="4:6" x14ac:dyDescent="0.2">
      <c r="D169" s="9"/>
      <c r="F169" s="50"/>
    </row>
    <row r="170" spans="4:6" x14ac:dyDescent="0.2">
      <c r="D170" s="9"/>
      <c r="F170" s="50"/>
    </row>
    <row r="171" spans="4:6" x14ac:dyDescent="0.2">
      <c r="D171" s="9"/>
      <c r="F171" s="50"/>
    </row>
    <row r="172" spans="4:6" x14ac:dyDescent="0.2">
      <c r="D172" s="9"/>
      <c r="F172" s="50"/>
    </row>
    <row r="173" spans="4:6" x14ac:dyDescent="0.2">
      <c r="D173" s="9"/>
      <c r="F173" s="50"/>
    </row>
    <row r="174" spans="4:6" x14ac:dyDescent="0.2">
      <c r="D174" s="9"/>
      <c r="F174" s="50"/>
    </row>
    <row r="175" spans="4:6" x14ac:dyDescent="0.2">
      <c r="D175" s="9"/>
      <c r="F175" s="50"/>
    </row>
    <row r="176" spans="4:6" x14ac:dyDescent="0.2">
      <c r="D176" s="9"/>
      <c r="F176" s="50"/>
    </row>
    <row r="177" spans="4:6" x14ac:dyDescent="0.2">
      <c r="D177" s="9"/>
      <c r="F177" s="50"/>
    </row>
    <row r="178" spans="4:6" x14ac:dyDescent="0.2">
      <c r="D178" s="9"/>
      <c r="F178" s="50"/>
    </row>
    <row r="179" spans="4:6" x14ac:dyDescent="0.2">
      <c r="D179" s="9"/>
      <c r="F179" s="50"/>
    </row>
    <row r="180" spans="4:6" x14ac:dyDescent="0.2">
      <c r="D180" s="9"/>
      <c r="F180" s="50"/>
    </row>
    <row r="181" spans="4:6" x14ac:dyDescent="0.2">
      <c r="D181" s="9"/>
      <c r="F181" s="50"/>
    </row>
    <row r="182" spans="4:6" x14ac:dyDescent="0.2">
      <c r="D182" s="9"/>
      <c r="F182" s="50"/>
    </row>
    <row r="183" spans="4:6" x14ac:dyDescent="0.2">
      <c r="D183" s="9"/>
      <c r="F183" s="50"/>
    </row>
    <row r="184" spans="4:6" x14ac:dyDescent="0.2">
      <c r="D184" s="9"/>
      <c r="F184" s="50"/>
    </row>
    <row r="185" spans="4:6" x14ac:dyDescent="0.2">
      <c r="D185" s="9"/>
      <c r="F185" s="50"/>
    </row>
    <row r="186" spans="4:6" x14ac:dyDescent="0.2">
      <c r="D186" s="9"/>
      <c r="F186" s="50"/>
    </row>
    <row r="187" spans="4:6" x14ac:dyDescent="0.2">
      <c r="D187" s="9"/>
      <c r="F187" s="50"/>
    </row>
    <row r="188" spans="4:6" x14ac:dyDescent="0.2">
      <c r="D188" s="9"/>
      <c r="F188" s="50"/>
    </row>
    <row r="189" spans="4:6" x14ac:dyDescent="0.2">
      <c r="D189" s="9"/>
      <c r="F189" s="50"/>
    </row>
    <row r="190" spans="4:6" x14ac:dyDescent="0.2">
      <c r="D190" s="9"/>
      <c r="F190" s="50"/>
    </row>
    <row r="191" spans="4:6" x14ac:dyDescent="0.2">
      <c r="D191" s="9"/>
      <c r="F191" s="50"/>
    </row>
    <row r="192" spans="4:6" x14ac:dyDescent="0.2">
      <c r="D192" s="9"/>
      <c r="F192" s="50"/>
    </row>
    <row r="193" spans="4:6" x14ac:dyDescent="0.2">
      <c r="D193" s="9"/>
      <c r="F193" s="50"/>
    </row>
    <row r="194" spans="4:6" x14ac:dyDescent="0.2">
      <c r="D194" s="9"/>
      <c r="F194" s="50"/>
    </row>
  </sheetData>
  <mergeCells count="4">
    <mergeCell ref="A1:F1"/>
    <mergeCell ref="A54:B54"/>
    <mergeCell ref="A55:B55"/>
    <mergeCell ref="A56:B56"/>
  </mergeCells>
  <conditionalFormatting sqref="F2:F3 F5:F61">
    <cfRule type="cellIs" dxfId="47" priority="2" stopIfTrue="1" operator="between">
      <formula>0.009</formula>
      <formula>-0.009</formula>
    </cfRule>
  </conditionalFormatting>
  <conditionalFormatting sqref="F62:F194">
    <cfRule type="cellIs" dxfId="46" priority="1" stopIfTrue="1" operator="between">
      <formula>0.009</formula>
      <formula>-0.009</formula>
    </cfRule>
  </conditionalFormatting>
  <hyperlinks>
    <hyperlink ref="A65" r:id="rId1" tooltip="https://www.franklintempletonindia.com/downloadsServlet/pdf/product-labels-jg9o5k7l" display="https://www.franklintempletonindia.com/downloadsServlet/pdf/product-labels-jg9o5k7l" xr:uid="{00000000-0004-0000-12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68"/>
  <sheetViews>
    <sheetView workbookViewId="0">
      <selection sqref="A1:G1"/>
    </sheetView>
  </sheetViews>
  <sheetFormatPr defaultColWidth="9.109375" defaultRowHeight="10.199999999999999" x14ac:dyDescent="0.2"/>
  <cols>
    <col min="1" max="1" width="36.88671875" style="9" bestFit="1" customWidth="1"/>
    <col min="2" max="2" width="20" style="9" bestFit="1" customWidth="1"/>
    <col min="3" max="3" width="24.6640625" style="9" bestFit="1" customWidth="1"/>
    <col min="4" max="4" width="15.33203125" style="9" bestFit="1" customWidth="1"/>
    <col min="5" max="5" width="23" style="13" customWidth="1"/>
    <col min="6" max="6" width="13.5546875" style="50" bestFit="1" customWidth="1"/>
    <col min="7" max="7" width="14.33203125" style="13" customWidth="1"/>
    <col min="8" max="16384" width="9.109375" style="9"/>
  </cols>
  <sheetData>
    <row r="1" spans="1:9" s="1" customFormat="1" ht="13.8" x14ac:dyDescent="0.2">
      <c r="A1" s="83" t="s">
        <v>938</v>
      </c>
      <c r="B1" s="84"/>
      <c r="C1" s="84"/>
      <c r="D1" s="84"/>
      <c r="E1" s="84"/>
      <c r="F1" s="84"/>
      <c r="G1" s="84"/>
    </row>
    <row r="2" spans="1:9" s="1" customFormat="1" ht="11.4" x14ac:dyDescent="0.2">
      <c r="E2" s="7"/>
      <c r="F2" s="61"/>
      <c r="G2" s="13"/>
    </row>
    <row r="3" spans="1:9" s="1" customFormat="1" ht="12" x14ac:dyDescent="0.2">
      <c r="A3" s="11" t="s">
        <v>7</v>
      </c>
      <c r="B3" s="2"/>
      <c r="C3" s="3"/>
      <c r="D3" s="3"/>
      <c r="E3" s="5"/>
      <c r="F3" s="61"/>
      <c r="G3" s="13"/>
    </row>
    <row r="4" spans="1:9" s="1" customFormat="1" ht="30.6" x14ac:dyDescent="0.2">
      <c r="A4" s="8" t="s">
        <v>2</v>
      </c>
      <c r="B4" s="8" t="s">
        <v>0</v>
      </c>
      <c r="C4" s="17" t="s">
        <v>864</v>
      </c>
      <c r="D4" s="17" t="s">
        <v>1</v>
      </c>
      <c r="E4" s="52" t="s">
        <v>6</v>
      </c>
      <c r="F4" s="15" t="s">
        <v>3</v>
      </c>
      <c r="G4" s="15" t="s">
        <v>5</v>
      </c>
    </row>
    <row r="5" spans="1:9" x14ac:dyDescent="0.2">
      <c r="A5" s="26" t="s">
        <v>37</v>
      </c>
      <c r="B5" s="26"/>
      <c r="C5" s="26"/>
      <c r="D5" s="26"/>
      <c r="E5" s="33">
        <v>15886.0503899</v>
      </c>
      <c r="F5" s="34">
        <v>100</v>
      </c>
      <c r="G5" s="33"/>
      <c r="H5" s="18"/>
      <c r="I5" s="18"/>
    </row>
    <row r="6" spans="1:9" x14ac:dyDescent="0.2">
      <c r="A6" s="26"/>
      <c r="B6" s="26"/>
      <c r="C6" s="26"/>
      <c r="D6" s="26"/>
      <c r="E6" s="33"/>
      <c r="F6" s="34"/>
      <c r="G6" s="33"/>
      <c r="H6" s="18"/>
      <c r="I6" s="18"/>
    </row>
    <row r="7" spans="1:9" x14ac:dyDescent="0.2">
      <c r="A7" s="35" t="s">
        <v>36</v>
      </c>
      <c r="B7" s="35"/>
      <c r="C7" s="35"/>
      <c r="D7" s="35"/>
      <c r="E7" s="37">
        <v>15886.0503899</v>
      </c>
      <c r="F7" s="38">
        <v>100</v>
      </c>
      <c r="G7" s="37"/>
      <c r="H7" s="18"/>
      <c r="I7" s="18"/>
    </row>
    <row r="9" spans="1:9" x14ac:dyDescent="0.2">
      <c r="A9" s="18" t="s">
        <v>39</v>
      </c>
    </row>
    <row r="10" spans="1:9" x14ac:dyDescent="0.2">
      <c r="A10" s="18" t="s">
        <v>40</v>
      </c>
    </row>
    <row r="11" spans="1:9" x14ac:dyDescent="0.2">
      <c r="A11" s="18" t="s">
        <v>41</v>
      </c>
      <c r="B11" s="18"/>
      <c r="C11" s="39" t="s">
        <v>43</v>
      </c>
      <c r="D11" s="18" t="s">
        <v>42</v>
      </c>
    </row>
    <row r="12" spans="1:9" x14ac:dyDescent="0.2">
      <c r="A12" s="9" t="s">
        <v>78</v>
      </c>
      <c r="C12" s="40">
        <v>1115.3073999999999</v>
      </c>
      <c r="D12" s="40">
        <v>1144.3606</v>
      </c>
    </row>
    <row r="13" spans="1:9" x14ac:dyDescent="0.2">
      <c r="A13" s="9" t="s">
        <v>939</v>
      </c>
      <c r="C13" s="40">
        <v>1000</v>
      </c>
      <c r="D13" s="40">
        <v>1000</v>
      </c>
    </row>
    <row r="14" spans="1:9" x14ac:dyDescent="0.2">
      <c r="A14" s="9" t="s">
        <v>940</v>
      </c>
      <c r="C14" s="40">
        <v>1000.218</v>
      </c>
      <c r="D14" s="40">
        <v>1000.4578</v>
      </c>
    </row>
    <row r="15" spans="1:9" x14ac:dyDescent="0.2">
      <c r="A15" s="9" t="s">
        <v>79</v>
      </c>
      <c r="C15" s="40">
        <v>1117.1922999999999</v>
      </c>
      <c r="D15" s="40">
        <v>1146.5820000000001</v>
      </c>
    </row>
    <row r="16" spans="1:9" x14ac:dyDescent="0.2">
      <c r="A16" s="9" t="s">
        <v>941</v>
      </c>
      <c r="C16" s="40">
        <v>1000</v>
      </c>
      <c r="D16" s="40">
        <v>1000</v>
      </c>
    </row>
    <row r="17" spans="1:5" x14ac:dyDescent="0.2">
      <c r="A17" s="9" t="s">
        <v>942</v>
      </c>
      <c r="C17" s="40">
        <v>1000.2224</v>
      </c>
      <c r="D17" s="40">
        <v>1000.4626</v>
      </c>
    </row>
    <row r="18" spans="1:5" x14ac:dyDescent="0.2">
      <c r="A18" s="9" t="s">
        <v>943</v>
      </c>
      <c r="C18" s="40">
        <v>10.139900000000001</v>
      </c>
      <c r="D18" s="40">
        <v>10.406599999999999</v>
      </c>
    </row>
    <row r="19" spans="1:5" x14ac:dyDescent="0.2">
      <c r="A19" s="9" t="s">
        <v>944</v>
      </c>
      <c r="C19" s="40">
        <v>10.139900000000001</v>
      </c>
      <c r="D19" s="40">
        <v>10.406599999999999</v>
      </c>
    </row>
    <row r="20" spans="1:5" x14ac:dyDescent="0.2">
      <c r="A20" s="9" t="s">
        <v>945</v>
      </c>
      <c r="C20" s="40">
        <v>10</v>
      </c>
      <c r="D20" s="40">
        <v>10</v>
      </c>
    </row>
    <row r="21" spans="1:5" x14ac:dyDescent="0.2">
      <c r="A21" s="9" t="s">
        <v>946</v>
      </c>
      <c r="C21" s="40">
        <v>10</v>
      </c>
      <c r="D21" s="40">
        <v>10</v>
      </c>
    </row>
    <row r="23" spans="1:5" x14ac:dyDescent="0.2">
      <c r="A23" s="18" t="s">
        <v>45</v>
      </c>
    </row>
    <row r="24" spans="1:5" x14ac:dyDescent="0.2">
      <c r="A24" s="85" t="s">
        <v>61</v>
      </c>
      <c r="B24" s="86"/>
      <c r="C24" s="43" t="s">
        <v>62</v>
      </c>
    </row>
    <row r="25" spans="1:5" x14ac:dyDescent="0.2">
      <c r="A25" s="81" t="s">
        <v>939</v>
      </c>
      <c r="B25" s="82"/>
      <c r="C25" s="44">
        <v>25.63465699</v>
      </c>
    </row>
    <row r="26" spans="1:5" x14ac:dyDescent="0.2">
      <c r="A26" s="81" t="s">
        <v>940</v>
      </c>
      <c r="B26" s="82"/>
      <c r="C26" s="44">
        <v>25.48530452</v>
      </c>
    </row>
    <row r="27" spans="1:5" x14ac:dyDescent="0.2">
      <c r="A27" s="81" t="s">
        <v>941</v>
      </c>
      <c r="B27" s="82"/>
      <c r="C27" s="44">
        <v>25.945768019999999</v>
      </c>
    </row>
    <row r="28" spans="1:5" x14ac:dyDescent="0.2">
      <c r="A28" s="81" t="s">
        <v>942</v>
      </c>
      <c r="B28" s="82"/>
      <c r="C28" s="44">
        <v>25.738326440000002</v>
      </c>
    </row>
    <row r="29" spans="1:5" x14ac:dyDescent="0.2">
      <c r="A29" s="9" t="s">
        <v>63</v>
      </c>
    </row>
    <row r="30" spans="1:5" x14ac:dyDescent="0.2">
      <c r="A30" s="9" t="s">
        <v>44</v>
      </c>
    </row>
    <row r="32" spans="1:5" x14ac:dyDescent="0.2">
      <c r="A32" s="18" t="s">
        <v>932</v>
      </c>
      <c r="D32" s="62">
        <v>2.7397260273972599E-3</v>
      </c>
      <c r="E32" s="13" t="s">
        <v>47</v>
      </c>
    </row>
    <row r="34" spans="1:4" ht="25.5" customHeight="1" x14ac:dyDescent="0.3">
      <c r="A34" s="87" t="s">
        <v>848</v>
      </c>
      <c r="B34" s="88"/>
      <c r="C34" s="88"/>
      <c r="D34" s="39" t="s">
        <v>46</v>
      </c>
    </row>
    <row r="36" spans="1:4" x14ac:dyDescent="0.2">
      <c r="A36" s="18" t="s">
        <v>933</v>
      </c>
    </row>
    <row r="38" spans="1:4" x14ac:dyDescent="0.2">
      <c r="A38" s="47" t="s">
        <v>808</v>
      </c>
    </row>
    <row r="39" spans="1:4" x14ac:dyDescent="0.2">
      <c r="A39" s="48"/>
    </row>
    <row r="40" spans="1:4" x14ac:dyDescent="0.2">
      <c r="A40" s="49"/>
    </row>
    <row r="41" spans="1:4" x14ac:dyDescent="0.2">
      <c r="A41" s="49"/>
    </row>
    <row r="42" spans="1:4" x14ac:dyDescent="0.2">
      <c r="A42" s="49"/>
    </row>
    <row r="43" spans="1:4" x14ac:dyDescent="0.2">
      <c r="A43" s="49"/>
    </row>
    <row r="44" spans="1:4" x14ac:dyDescent="0.2">
      <c r="A44" s="49"/>
    </row>
    <row r="45" spans="1:4" x14ac:dyDescent="0.2">
      <c r="A45" s="49"/>
    </row>
    <row r="46" spans="1:4" x14ac:dyDescent="0.2">
      <c r="A46" s="49"/>
    </row>
    <row r="47" spans="1:4" x14ac:dyDescent="0.2">
      <c r="A47" s="49"/>
    </row>
    <row r="48" spans="1:4" x14ac:dyDescent="0.2">
      <c r="A48" s="49"/>
    </row>
    <row r="49" spans="1:1" x14ac:dyDescent="0.2">
      <c r="A49" s="49"/>
    </row>
    <row r="50" spans="1:1" x14ac:dyDescent="0.2">
      <c r="A50" s="49"/>
    </row>
    <row r="51" spans="1:1" x14ac:dyDescent="0.2">
      <c r="A51" s="49"/>
    </row>
    <row r="52" spans="1:1" x14ac:dyDescent="0.2">
      <c r="A52" s="47" t="s">
        <v>947</v>
      </c>
    </row>
    <row r="53" spans="1:1" x14ac:dyDescent="0.2">
      <c r="A53" s="49"/>
    </row>
    <row r="54" spans="1:1" x14ac:dyDescent="0.2">
      <c r="A54" s="47" t="s">
        <v>809</v>
      </c>
    </row>
    <row r="55" spans="1:1" x14ac:dyDescent="0.2">
      <c r="A55" s="49"/>
    </row>
    <row r="56" spans="1:1" x14ac:dyDescent="0.2">
      <c r="A56" s="49"/>
    </row>
    <row r="57" spans="1:1" x14ac:dyDescent="0.2">
      <c r="A57" s="49"/>
    </row>
    <row r="58" spans="1:1" x14ac:dyDescent="0.2">
      <c r="A58" s="49"/>
    </row>
    <row r="59" spans="1:1" x14ac:dyDescent="0.2">
      <c r="A59" s="49"/>
    </row>
    <row r="60" spans="1:1" x14ac:dyDescent="0.2">
      <c r="A60" s="49"/>
    </row>
    <row r="61" spans="1:1" x14ac:dyDescent="0.2">
      <c r="A61" s="49"/>
    </row>
    <row r="62" spans="1:1" x14ac:dyDescent="0.2">
      <c r="A62" s="49"/>
    </row>
    <row r="63" spans="1:1" x14ac:dyDescent="0.2">
      <c r="A63" s="49"/>
    </row>
    <row r="64" spans="1:1" x14ac:dyDescent="0.2">
      <c r="A64" s="49"/>
    </row>
    <row r="65" spans="1:1" x14ac:dyDescent="0.2">
      <c r="A65" s="49"/>
    </row>
    <row r="66" spans="1:1" x14ac:dyDescent="0.2">
      <c r="A66" s="49"/>
    </row>
    <row r="67" spans="1:1" x14ac:dyDescent="0.2">
      <c r="A67" s="49"/>
    </row>
    <row r="68" spans="1:1" x14ac:dyDescent="0.2">
      <c r="A68" s="49"/>
    </row>
  </sheetData>
  <mergeCells count="7">
    <mergeCell ref="A34:C34"/>
    <mergeCell ref="A1:G1"/>
    <mergeCell ref="A24:B24"/>
    <mergeCell ref="A25:B25"/>
    <mergeCell ref="A26:B26"/>
    <mergeCell ref="A27:B27"/>
    <mergeCell ref="A28:B28"/>
  </mergeCells>
  <conditionalFormatting sqref="F2:F3 F5:F35">
    <cfRule type="cellIs" dxfId="95" priority="2" stopIfTrue="1" operator="between">
      <formula>0.009</formula>
      <formula>-0.009</formula>
    </cfRule>
  </conditionalFormatting>
  <conditionalFormatting sqref="F36:F170">
    <cfRule type="cellIs" dxfId="94"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I227"/>
  <sheetViews>
    <sheetView workbookViewId="0">
      <selection sqref="A1:F1"/>
    </sheetView>
  </sheetViews>
  <sheetFormatPr defaultColWidth="9.109375" defaultRowHeight="10.199999999999999" x14ac:dyDescent="0.2"/>
  <cols>
    <col min="1" max="1" width="38.6640625" style="9" bestFit="1" customWidth="1"/>
    <col min="2" max="2" width="28" style="9" bestFit="1" customWidth="1"/>
    <col min="3" max="3" width="35.44140625" style="9" bestFit="1" customWidth="1"/>
    <col min="4" max="4" width="15.33203125" style="10" bestFit="1" customWidth="1"/>
    <col min="5" max="5" width="23.109375" style="13" customWidth="1"/>
    <col min="6" max="6" width="14.6640625" style="14" bestFit="1" customWidth="1"/>
    <col min="7" max="16384" width="9.109375" style="9"/>
  </cols>
  <sheetData>
    <row r="1" spans="1:6" s="1" customFormat="1" ht="15" customHeight="1" x14ac:dyDescent="0.2">
      <c r="A1" s="83" t="s">
        <v>853</v>
      </c>
      <c r="B1" s="84"/>
      <c r="C1" s="84"/>
      <c r="D1" s="84"/>
      <c r="E1" s="84"/>
      <c r="F1" s="84"/>
    </row>
    <row r="2" spans="1:6" s="1" customFormat="1" ht="11.4" x14ac:dyDescent="0.2">
      <c r="D2" s="6"/>
      <c r="E2" s="7"/>
      <c r="F2" s="12"/>
    </row>
    <row r="3" spans="1:6" s="1" customFormat="1" ht="12" x14ac:dyDescent="0.2">
      <c r="A3" s="11" t="s">
        <v>7</v>
      </c>
      <c r="B3" s="2"/>
      <c r="C3" s="3"/>
      <c r="D3" s="4"/>
      <c r="E3" s="5"/>
      <c r="F3" s="12"/>
    </row>
    <row r="4" spans="1:6" s="1" customFormat="1" ht="30.6" x14ac:dyDescent="0.2">
      <c r="A4" s="8" t="s">
        <v>2</v>
      </c>
      <c r="B4" s="8" t="s">
        <v>0</v>
      </c>
      <c r="C4" s="17" t="s">
        <v>285</v>
      </c>
      <c r="D4" s="16" t="s">
        <v>1</v>
      </c>
      <c r="E4" s="52" t="s">
        <v>6</v>
      </c>
      <c r="F4" s="15" t="s">
        <v>3</v>
      </c>
    </row>
    <row r="5" spans="1:6" x14ac:dyDescent="0.2">
      <c r="A5" s="21" t="s">
        <v>87</v>
      </c>
      <c r="B5" s="22"/>
      <c r="C5" s="22"/>
      <c r="D5" s="23"/>
      <c r="E5" s="24"/>
      <c r="F5" s="25"/>
    </row>
    <row r="6" spans="1:6" x14ac:dyDescent="0.2">
      <c r="A6" s="26" t="s">
        <v>32</v>
      </c>
      <c r="B6" s="27"/>
      <c r="C6" s="27"/>
      <c r="D6" s="28"/>
      <c r="E6" s="29"/>
      <c r="F6" s="30"/>
    </row>
    <row r="7" spans="1:6" x14ac:dyDescent="0.2">
      <c r="A7" s="27" t="s">
        <v>92</v>
      </c>
      <c r="B7" s="27" t="s">
        <v>91</v>
      </c>
      <c r="C7" s="27" t="s">
        <v>90</v>
      </c>
      <c r="D7" s="31">
        <v>10000000</v>
      </c>
      <c r="E7" s="29">
        <v>95290</v>
      </c>
      <c r="F7" s="30">
        <v>8.8259984266279297</v>
      </c>
    </row>
    <row r="8" spans="1:6" x14ac:dyDescent="0.2">
      <c r="A8" s="27" t="s">
        <v>89</v>
      </c>
      <c r="B8" s="27" t="s">
        <v>88</v>
      </c>
      <c r="C8" s="27" t="s">
        <v>90</v>
      </c>
      <c r="D8" s="31">
        <v>5500000</v>
      </c>
      <c r="E8" s="29">
        <v>88464.75</v>
      </c>
      <c r="F8" s="30">
        <v>8.1938266797358903</v>
      </c>
    </row>
    <row r="9" spans="1:6" x14ac:dyDescent="0.2">
      <c r="A9" s="27" t="s">
        <v>97</v>
      </c>
      <c r="B9" s="27" t="s">
        <v>96</v>
      </c>
      <c r="C9" s="27" t="s">
        <v>90</v>
      </c>
      <c r="D9" s="31">
        <v>8100000</v>
      </c>
      <c r="E9" s="29">
        <v>73001.25</v>
      </c>
      <c r="F9" s="30">
        <v>6.7615585858103904</v>
      </c>
    </row>
    <row r="10" spans="1:6" x14ac:dyDescent="0.2">
      <c r="A10" s="27" t="s">
        <v>94</v>
      </c>
      <c r="B10" s="27" t="s">
        <v>93</v>
      </c>
      <c r="C10" s="27" t="s">
        <v>95</v>
      </c>
      <c r="D10" s="31">
        <v>4000000</v>
      </c>
      <c r="E10" s="29">
        <v>65398</v>
      </c>
      <c r="F10" s="30">
        <v>6.0573265306392399</v>
      </c>
    </row>
    <row r="11" spans="1:6" x14ac:dyDescent="0.2">
      <c r="A11" s="27" t="s">
        <v>102</v>
      </c>
      <c r="B11" s="27" t="s">
        <v>101</v>
      </c>
      <c r="C11" s="27" t="s">
        <v>103</v>
      </c>
      <c r="D11" s="31">
        <v>6800000</v>
      </c>
      <c r="E11" s="29">
        <v>57715</v>
      </c>
      <c r="F11" s="30">
        <v>5.3457078307569601</v>
      </c>
    </row>
    <row r="12" spans="1:6" x14ac:dyDescent="0.2">
      <c r="A12" s="27" t="s">
        <v>99</v>
      </c>
      <c r="B12" s="27" t="s">
        <v>98</v>
      </c>
      <c r="C12" s="27" t="s">
        <v>100</v>
      </c>
      <c r="D12" s="31">
        <v>2630000</v>
      </c>
      <c r="E12" s="29">
        <v>54568.555</v>
      </c>
      <c r="F12" s="30">
        <v>5.0542762154828402</v>
      </c>
    </row>
    <row r="13" spans="1:6" x14ac:dyDescent="0.2">
      <c r="A13" s="27" t="s">
        <v>110</v>
      </c>
      <c r="B13" s="27" t="s">
        <v>109</v>
      </c>
      <c r="C13" s="27" t="s">
        <v>90</v>
      </c>
      <c r="D13" s="31">
        <v>6500000</v>
      </c>
      <c r="E13" s="29">
        <v>39159.25</v>
      </c>
      <c r="F13" s="30">
        <v>3.6270277981732599</v>
      </c>
    </row>
    <row r="14" spans="1:6" x14ac:dyDescent="0.2">
      <c r="A14" s="27" t="s">
        <v>108</v>
      </c>
      <c r="B14" s="27" t="s">
        <v>107</v>
      </c>
      <c r="C14" s="27" t="s">
        <v>95</v>
      </c>
      <c r="D14" s="31">
        <v>3000000</v>
      </c>
      <c r="E14" s="29">
        <v>33624</v>
      </c>
      <c r="F14" s="30">
        <v>3.1143390817183101</v>
      </c>
    </row>
    <row r="15" spans="1:6" x14ac:dyDescent="0.2">
      <c r="A15" s="27" t="s">
        <v>121</v>
      </c>
      <c r="B15" s="27" t="s">
        <v>120</v>
      </c>
      <c r="C15" s="27" t="s">
        <v>122</v>
      </c>
      <c r="D15" s="31">
        <v>3350000</v>
      </c>
      <c r="E15" s="29">
        <v>31232.05</v>
      </c>
      <c r="F15" s="30">
        <v>2.89279068276173</v>
      </c>
    </row>
    <row r="16" spans="1:6" x14ac:dyDescent="0.2">
      <c r="A16" s="27" t="s">
        <v>235</v>
      </c>
      <c r="B16" s="27" t="s">
        <v>234</v>
      </c>
      <c r="C16" s="27" t="s">
        <v>125</v>
      </c>
      <c r="D16" s="31">
        <v>1650000</v>
      </c>
      <c r="E16" s="29">
        <v>29035.875</v>
      </c>
      <c r="F16" s="30">
        <v>2.6893754545677999</v>
      </c>
    </row>
    <row r="17" spans="1:6" x14ac:dyDescent="0.2">
      <c r="A17" s="27" t="s">
        <v>118</v>
      </c>
      <c r="B17" s="27" t="s">
        <v>117</v>
      </c>
      <c r="C17" s="27" t="s">
        <v>119</v>
      </c>
      <c r="D17" s="31">
        <v>15500000</v>
      </c>
      <c r="E17" s="29">
        <v>26691</v>
      </c>
      <c r="F17" s="30">
        <v>2.47218725999713</v>
      </c>
    </row>
    <row r="18" spans="1:6" x14ac:dyDescent="0.2">
      <c r="A18" s="27" t="s">
        <v>148</v>
      </c>
      <c r="B18" s="27" t="s">
        <v>147</v>
      </c>
      <c r="C18" s="27" t="s">
        <v>149</v>
      </c>
      <c r="D18" s="31">
        <v>7800000</v>
      </c>
      <c r="E18" s="29">
        <v>24515.4</v>
      </c>
      <c r="F18" s="30">
        <v>2.2706777398274101</v>
      </c>
    </row>
    <row r="19" spans="1:6" x14ac:dyDescent="0.2">
      <c r="A19" s="27" t="s">
        <v>586</v>
      </c>
      <c r="B19" s="27" t="s">
        <v>585</v>
      </c>
      <c r="C19" s="27" t="s">
        <v>122</v>
      </c>
      <c r="D19" s="31">
        <v>1400000</v>
      </c>
      <c r="E19" s="29">
        <v>23605.4</v>
      </c>
      <c r="F19" s="30">
        <v>2.1863912609919498</v>
      </c>
    </row>
    <row r="20" spans="1:6" x14ac:dyDescent="0.2">
      <c r="A20" s="27" t="s">
        <v>105</v>
      </c>
      <c r="B20" s="27" t="s">
        <v>104</v>
      </c>
      <c r="C20" s="27" t="s">
        <v>106</v>
      </c>
      <c r="D20" s="31">
        <v>800000</v>
      </c>
      <c r="E20" s="29">
        <v>21850.799999999999</v>
      </c>
      <c r="F20" s="30">
        <v>2.02387581509667</v>
      </c>
    </row>
    <row r="21" spans="1:6" x14ac:dyDescent="0.2">
      <c r="A21" s="27" t="s">
        <v>634</v>
      </c>
      <c r="B21" s="27" t="s">
        <v>633</v>
      </c>
      <c r="C21" s="27" t="s">
        <v>181</v>
      </c>
      <c r="D21" s="31">
        <v>4000000</v>
      </c>
      <c r="E21" s="29">
        <v>20294</v>
      </c>
      <c r="F21" s="30">
        <v>1.87968110053507</v>
      </c>
    </row>
    <row r="22" spans="1:6" x14ac:dyDescent="0.2">
      <c r="A22" s="27" t="s">
        <v>237</v>
      </c>
      <c r="B22" s="27" t="s">
        <v>236</v>
      </c>
      <c r="C22" s="27" t="s">
        <v>143</v>
      </c>
      <c r="D22" s="31">
        <v>19000000</v>
      </c>
      <c r="E22" s="29">
        <v>19969</v>
      </c>
      <c r="F22" s="30">
        <v>1.84957878666526</v>
      </c>
    </row>
    <row r="23" spans="1:6" x14ac:dyDescent="0.2">
      <c r="A23" s="27" t="s">
        <v>183</v>
      </c>
      <c r="B23" s="27" t="s">
        <v>182</v>
      </c>
      <c r="C23" s="27" t="s">
        <v>184</v>
      </c>
      <c r="D23" s="31">
        <v>9200000</v>
      </c>
      <c r="E23" s="29">
        <v>18676</v>
      </c>
      <c r="F23" s="30">
        <v>1.72981788871553</v>
      </c>
    </row>
    <row r="24" spans="1:6" x14ac:dyDescent="0.2">
      <c r="A24" s="27" t="s">
        <v>137</v>
      </c>
      <c r="B24" s="27" t="s">
        <v>136</v>
      </c>
      <c r="C24" s="27" t="s">
        <v>95</v>
      </c>
      <c r="D24" s="31">
        <v>1500000</v>
      </c>
      <c r="E24" s="29">
        <v>16155</v>
      </c>
      <c r="F24" s="30">
        <v>1.49631655559003</v>
      </c>
    </row>
    <row r="25" spans="1:6" x14ac:dyDescent="0.2">
      <c r="A25" s="27" t="s">
        <v>211</v>
      </c>
      <c r="B25" s="27" t="s">
        <v>210</v>
      </c>
      <c r="C25" s="27" t="s">
        <v>90</v>
      </c>
      <c r="D25" s="31">
        <v>800000</v>
      </c>
      <c r="E25" s="29">
        <v>15576.4</v>
      </c>
      <c r="F25" s="30">
        <v>1.4427251746513501</v>
      </c>
    </row>
    <row r="26" spans="1:6" x14ac:dyDescent="0.2">
      <c r="A26" s="27" t="s">
        <v>124</v>
      </c>
      <c r="B26" s="27" t="s">
        <v>123</v>
      </c>
      <c r="C26" s="27" t="s">
        <v>125</v>
      </c>
      <c r="D26" s="31">
        <v>220000</v>
      </c>
      <c r="E26" s="29">
        <v>15569.4</v>
      </c>
      <c r="F26" s="30">
        <v>1.4420768171218501</v>
      </c>
    </row>
    <row r="27" spans="1:6" x14ac:dyDescent="0.2">
      <c r="A27" s="27" t="s">
        <v>160</v>
      </c>
      <c r="B27" s="27" t="s">
        <v>159</v>
      </c>
      <c r="C27" s="27" t="s">
        <v>152</v>
      </c>
      <c r="D27" s="31">
        <v>3300000</v>
      </c>
      <c r="E27" s="29">
        <v>14500.2</v>
      </c>
      <c r="F27" s="30">
        <v>1.3430448356153899</v>
      </c>
    </row>
    <row r="28" spans="1:6" x14ac:dyDescent="0.2">
      <c r="A28" s="27" t="s">
        <v>132</v>
      </c>
      <c r="B28" s="27" t="s">
        <v>131</v>
      </c>
      <c r="C28" s="27" t="s">
        <v>133</v>
      </c>
      <c r="D28" s="31">
        <v>15300000</v>
      </c>
      <c r="E28" s="29">
        <v>14496.75</v>
      </c>
      <c r="F28" s="30">
        <v>1.34272528797585</v>
      </c>
    </row>
    <row r="29" spans="1:6" x14ac:dyDescent="0.2">
      <c r="A29" s="27" t="s">
        <v>127</v>
      </c>
      <c r="B29" s="27" t="s">
        <v>126</v>
      </c>
      <c r="C29" s="27" t="s">
        <v>113</v>
      </c>
      <c r="D29" s="31">
        <v>321077</v>
      </c>
      <c r="E29" s="29">
        <v>14407.206609999999</v>
      </c>
      <c r="F29" s="30">
        <v>1.33443155495816</v>
      </c>
    </row>
    <row r="30" spans="1:6" x14ac:dyDescent="0.2">
      <c r="A30" s="27" t="s">
        <v>156</v>
      </c>
      <c r="B30" s="27" t="s">
        <v>155</v>
      </c>
      <c r="C30" s="27" t="s">
        <v>149</v>
      </c>
      <c r="D30" s="31">
        <v>20000000</v>
      </c>
      <c r="E30" s="29">
        <v>13050</v>
      </c>
      <c r="F30" s="30">
        <v>1.2087236800030901</v>
      </c>
    </row>
    <row r="31" spans="1:6" x14ac:dyDescent="0.2">
      <c r="A31" s="27" t="s">
        <v>274</v>
      </c>
      <c r="B31" s="27" t="s">
        <v>273</v>
      </c>
      <c r="C31" s="27" t="s">
        <v>275</v>
      </c>
      <c r="D31" s="31">
        <v>1600000</v>
      </c>
      <c r="E31" s="29">
        <v>12935.2</v>
      </c>
      <c r="F31" s="30">
        <v>1.19809061651923</v>
      </c>
    </row>
    <row r="32" spans="1:6" x14ac:dyDescent="0.2">
      <c r="A32" s="27" t="s">
        <v>129</v>
      </c>
      <c r="B32" s="27" t="s">
        <v>128</v>
      </c>
      <c r="C32" s="27" t="s">
        <v>130</v>
      </c>
      <c r="D32" s="31">
        <v>3853333</v>
      </c>
      <c r="E32" s="29">
        <v>12785.35889</v>
      </c>
      <c r="F32" s="30">
        <v>1.1842119576767101</v>
      </c>
    </row>
    <row r="33" spans="1:6" x14ac:dyDescent="0.2">
      <c r="A33" s="27" t="s">
        <v>162</v>
      </c>
      <c r="B33" s="27" t="s">
        <v>161</v>
      </c>
      <c r="C33" s="27" t="s">
        <v>163</v>
      </c>
      <c r="D33" s="31">
        <v>500000</v>
      </c>
      <c r="E33" s="29">
        <v>11432.5</v>
      </c>
      <c r="F33" s="30">
        <v>1.0589067794356599</v>
      </c>
    </row>
    <row r="34" spans="1:6" x14ac:dyDescent="0.2">
      <c r="A34" s="27" t="s">
        <v>289</v>
      </c>
      <c r="B34" s="27" t="s">
        <v>288</v>
      </c>
      <c r="C34" s="27" t="s">
        <v>152</v>
      </c>
      <c r="D34" s="31">
        <v>300000</v>
      </c>
      <c r="E34" s="29">
        <v>11252.1</v>
      </c>
      <c r="F34" s="30">
        <v>1.0421976796753101</v>
      </c>
    </row>
    <row r="35" spans="1:6" x14ac:dyDescent="0.2">
      <c r="A35" s="27" t="s">
        <v>154</v>
      </c>
      <c r="B35" s="27" t="s">
        <v>153</v>
      </c>
      <c r="C35" s="27" t="s">
        <v>116</v>
      </c>
      <c r="D35" s="31">
        <v>1500000</v>
      </c>
      <c r="E35" s="29">
        <v>10873.5</v>
      </c>
      <c r="F35" s="30">
        <v>1.00713079957959</v>
      </c>
    </row>
    <row r="36" spans="1:6" x14ac:dyDescent="0.2">
      <c r="A36" s="27" t="s">
        <v>636</v>
      </c>
      <c r="B36" s="27" t="s">
        <v>635</v>
      </c>
      <c r="C36" s="27" t="s">
        <v>572</v>
      </c>
      <c r="D36" s="31">
        <v>2200000</v>
      </c>
      <c r="E36" s="29">
        <v>10476.4</v>
      </c>
      <c r="F36" s="30">
        <v>0.97035040315589105</v>
      </c>
    </row>
    <row r="37" spans="1:6" x14ac:dyDescent="0.2">
      <c r="A37" s="27" t="s">
        <v>158</v>
      </c>
      <c r="B37" s="27" t="s">
        <v>157</v>
      </c>
      <c r="C37" s="27" t="s">
        <v>116</v>
      </c>
      <c r="D37" s="31">
        <v>1900000</v>
      </c>
      <c r="E37" s="29">
        <v>10390.15</v>
      </c>
      <c r="F37" s="30">
        <v>0.96236171216736499</v>
      </c>
    </row>
    <row r="38" spans="1:6" x14ac:dyDescent="0.2">
      <c r="A38" s="27" t="s">
        <v>178</v>
      </c>
      <c r="B38" s="27" t="s">
        <v>177</v>
      </c>
      <c r="C38" s="27" t="s">
        <v>140</v>
      </c>
      <c r="D38" s="31">
        <v>2200000</v>
      </c>
      <c r="E38" s="29">
        <v>9864.7999999999993</v>
      </c>
      <c r="F38" s="30">
        <v>0.91370247957812101</v>
      </c>
    </row>
    <row r="39" spans="1:6" x14ac:dyDescent="0.2">
      <c r="A39" s="27" t="s">
        <v>241</v>
      </c>
      <c r="B39" s="27" t="s">
        <v>240</v>
      </c>
      <c r="C39" s="27" t="s">
        <v>152</v>
      </c>
      <c r="D39" s="31">
        <v>4000000</v>
      </c>
      <c r="E39" s="29">
        <v>9406</v>
      </c>
      <c r="F39" s="30">
        <v>0.87120727464437298</v>
      </c>
    </row>
    <row r="40" spans="1:6" x14ac:dyDescent="0.2">
      <c r="A40" s="27" t="s">
        <v>262</v>
      </c>
      <c r="B40" s="27" t="s">
        <v>261</v>
      </c>
      <c r="C40" s="27" t="s">
        <v>106</v>
      </c>
      <c r="D40" s="31">
        <v>12000000</v>
      </c>
      <c r="E40" s="29">
        <v>9198</v>
      </c>
      <c r="F40" s="30">
        <v>0.85194179376769497</v>
      </c>
    </row>
    <row r="41" spans="1:6" x14ac:dyDescent="0.2">
      <c r="A41" s="27" t="s">
        <v>145</v>
      </c>
      <c r="B41" s="27" t="s">
        <v>144</v>
      </c>
      <c r="C41" s="27" t="s">
        <v>146</v>
      </c>
      <c r="D41" s="31">
        <v>1100000</v>
      </c>
      <c r="E41" s="29">
        <v>9066.75</v>
      </c>
      <c r="F41" s="30">
        <v>0.83978509008950297</v>
      </c>
    </row>
    <row r="42" spans="1:6" x14ac:dyDescent="0.2">
      <c r="A42" s="27" t="s">
        <v>264</v>
      </c>
      <c r="B42" s="27" t="s">
        <v>263</v>
      </c>
      <c r="C42" s="27" t="s">
        <v>125</v>
      </c>
      <c r="D42" s="31">
        <v>320000</v>
      </c>
      <c r="E42" s="29">
        <v>8202.4</v>
      </c>
      <c r="F42" s="30">
        <v>0.75972682857144402</v>
      </c>
    </row>
    <row r="43" spans="1:6" x14ac:dyDescent="0.2">
      <c r="A43" s="27" t="s">
        <v>483</v>
      </c>
      <c r="B43" s="27" t="s">
        <v>482</v>
      </c>
      <c r="C43" s="27" t="s">
        <v>140</v>
      </c>
      <c r="D43" s="31">
        <v>1000000</v>
      </c>
      <c r="E43" s="29">
        <v>8195</v>
      </c>
      <c r="F43" s="30">
        <v>0.75904142204025504</v>
      </c>
    </row>
    <row r="44" spans="1:6" x14ac:dyDescent="0.2">
      <c r="A44" s="27" t="s">
        <v>638</v>
      </c>
      <c r="B44" s="27" t="s">
        <v>637</v>
      </c>
      <c r="C44" s="27" t="s">
        <v>113</v>
      </c>
      <c r="D44" s="31">
        <v>1980000</v>
      </c>
      <c r="E44" s="29">
        <v>8116.02</v>
      </c>
      <c r="F44" s="30">
        <v>0.75172609665737</v>
      </c>
    </row>
    <row r="45" spans="1:6" x14ac:dyDescent="0.2">
      <c r="A45" s="27" t="s">
        <v>213</v>
      </c>
      <c r="B45" s="27" t="s">
        <v>212</v>
      </c>
      <c r="C45" s="27" t="s">
        <v>119</v>
      </c>
      <c r="D45" s="31">
        <v>3500000</v>
      </c>
      <c r="E45" s="29">
        <v>7868</v>
      </c>
      <c r="F45" s="30">
        <v>0.72875386316201596</v>
      </c>
    </row>
    <row r="46" spans="1:6" x14ac:dyDescent="0.2">
      <c r="A46" s="27" t="s">
        <v>277</v>
      </c>
      <c r="B46" s="27" t="s">
        <v>276</v>
      </c>
      <c r="C46" s="27" t="s">
        <v>113</v>
      </c>
      <c r="D46" s="31">
        <v>1000000</v>
      </c>
      <c r="E46" s="29">
        <v>7661</v>
      </c>
      <c r="F46" s="30">
        <v>0.70958100478955399</v>
      </c>
    </row>
    <row r="47" spans="1:6" x14ac:dyDescent="0.2">
      <c r="A47" s="27" t="s">
        <v>640</v>
      </c>
      <c r="B47" s="27" t="s">
        <v>639</v>
      </c>
      <c r="C47" s="27" t="s">
        <v>149</v>
      </c>
      <c r="D47" s="31">
        <v>2277895</v>
      </c>
      <c r="E47" s="29">
        <v>7629.809303</v>
      </c>
      <c r="F47" s="30">
        <v>0.70669204432520905</v>
      </c>
    </row>
    <row r="48" spans="1:6" x14ac:dyDescent="0.2">
      <c r="A48" s="27" t="s">
        <v>135</v>
      </c>
      <c r="B48" s="27" t="s">
        <v>134</v>
      </c>
      <c r="C48" s="27" t="s">
        <v>90</v>
      </c>
      <c r="D48" s="31">
        <v>600000</v>
      </c>
      <c r="E48" s="29">
        <v>7006.8</v>
      </c>
      <c r="F48" s="30">
        <v>0.64898736253223399</v>
      </c>
    </row>
    <row r="49" spans="1:9" x14ac:dyDescent="0.2">
      <c r="A49" s="27" t="s">
        <v>590</v>
      </c>
      <c r="B49" s="27" t="s">
        <v>589</v>
      </c>
      <c r="C49" s="27" t="s">
        <v>140</v>
      </c>
      <c r="D49" s="31">
        <v>450000</v>
      </c>
      <c r="E49" s="29">
        <v>6874.4250000000002</v>
      </c>
      <c r="F49" s="30">
        <v>0.63672645853679999</v>
      </c>
    </row>
    <row r="50" spans="1:9" x14ac:dyDescent="0.2">
      <c r="A50" s="27" t="s">
        <v>281</v>
      </c>
      <c r="B50" s="27" t="s">
        <v>280</v>
      </c>
      <c r="C50" s="27" t="s">
        <v>90</v>
      </c>
      <c r="D50" s="31">
        <v>3322283</v>
      </c>
      <c r="E50" s="29">
        <v>6272.4703040000004</v>
      </c>
      <c r="F50" s="30">
        <v>0.58097190716942404</v>
      </c>
    </row>
    <row r="51" spans="1:9" x14ac:dyDescent="0.2">
      <c r="A51" s="27" t="s">
        <v>167</v>
      </c>
      <c r="B51" s="27" t="s">
        <v>166</v>
      </c>
      <c r="C51" s="27" t="s">
        <v>168</v>
      </c>
      <c r="D51" s="31">
        <v>400000</v>
      </c>
      <c r="E51" s="29">
        <v>6249.4</v>
      </c>
      <c r="F51" s="30">
        <v>0.57883507783994703</v>
      </c>
    </row>
    <row r="52" spans="1:9" x14ac:dyDescent="0.2">
      <c r="A52" s="27" t="s">
        <v>176</v>
      </c>
      <c r="B52" s="27" t="s">
        <v>175</v>
      </c>
      <c r="C52" s="27" t="s">
        <v>133</v>
      </c>
      <c r="D52" s="31">
        <v>2300000</v>
      </c>
      <c r="E52" s="29">
        <v>6198.5</v>
      </c>
      <c r="F52" s="30">
        <v>0.57412059237541402</v>
      </c>
    </row>
    <row r="53" spans="1:9" x14ac:dyDescent="0.2">
      <c r="A53" s="27" t="s">
        <v>642</v>
      </c>
      <c r="B53" s="27" t="s">
        <v>641</v>
      </c>
      <c r="C53" s="27" t="s">
        <v>371</v>
      </c>
      <c r="D53" s="31">
        <v>1600000</v>
      </c>
      <c r="E53" s="29">
        <v>5367.2</v>
      </c>
      <c r="F53" s="30">
        <v>0.497123504621654</v>
      </c>
    </row>
    <row r="54" spans="1:9" x14ac:dyDescent="0.2">
      <c r="A54" s="27" t="s">
        <v>496</v>
      </c>
      <c r="B54" s="27" t="s">
        <v>495</v>
      </c>
      <c r="C54" s="27" t="s">
        <v>106</v>
      </c>
      <c r="D54" s="31">
        <v>974000</v>
      </c>
      <c r="E54" s="29">
        <v>4398.0969999999998</v>
      </c>
      <c r="F54" s="30">
        <v>0.40736275791958199</v>
      </c>
    </row>
    <row r="55" spans="1:9" x14ac:dyDescent="0.2">
      <c r="A55" s="27" t="s">
        <v>227</v>
      </c>
      <c r="B55" s="27" t="s">
        <v>226</v>
      </c>
      <c r="C55" s="27" t="s">
        <v>171</v>
      </c>
      <c r="D55" s="31">
        <v>20000</v>
      </c>
      <c r="E55" s="29">
        <v>3400.88</v>
      </c>
      <c r="F55" s="30">
        <v>0.31499802213401601</v>
      </c>
    </row>
    <row r="56" spans="1:9" x14ac:dyDescent="0.2">
      <c r="A56" s="27" t="s">
        <v>266</v>
      </c>
      <c r="B56" s="27" t="s">
        <v>265</v>
      </c>
      <c r="C56" s="27" t="s">
        <v>267</v>
      </c>
      <c r="D56" s="31">
        <v>120000</v>
      </c>
      <c r="E56" s="29">
        <v>2993.28</v>
      </c>
      <c r="F56" s="30">
        <v>0.27724508941606502</v>
      </c>
    </row>
    <row r="57" spans="1:9" x14ac:dyDescent="0.2">
      <c r="A57" s="27" t="s">
        <v>644</v>
      </c>
      <c r="B57" s="27" t="s">
        <v>643</v>
      </c>
      <c r="C57" s="27" t="s">
        <v>572</v>
      </c>
      <c r="D57" s="31">
        <v>450000</v>
      </c>
      <c r="E57" s="29">
        <v>2863.35</v>
      </c>
      <c r="F57" s="30">
        <v>0.26521064744343698</v>
      </c>
    </row>
    <row r="58" spans="1:9" x14ac:dyDescent="0.2">
      <c r="A58" s="27" t="s">
        <v>186</v>
      </c>
      <c r="B58" s="27" t="s">
        <v>185</v>
      </c>
      <c r="C58" s="27" t="s">
        <v>106</v>
      </c>
      <c r="D58" s="31">
        <v>1000000</v>
      </c>
      <c r="E58" s="29">
        <v>2391</v>
      </c>
      <c r="F58" s="30">
        <v>0.22146040757757801</v>
      </c>
    </row>
    <row r="59" spans="1:9" x14ac:dyDescent="0.2">
      <c r="A59" s="26" t="s">
        <v>33</v>
      </c>
      <c r="B59" s="26"/>
      <c r="C59" s="26"/>
      <c r="D59" s="32"/>
      <c r="E59" s="33">
        <f>SUM(E7:E58)</f>
        <v>1046213.6771070001</v>
      </c>
      <c r="F59" s="34">
        <f>SUM(F7:F58)</f>
        <v>96.902930717420531</v>
      </c>
      <c r="G59" s="18"/>
      <c r="H59" s="18"/>
      <c r="I59" s="18"/>
    </row>
    <row r="60" spans="1:9" x14ac:dyDescent="0.2">
      <c r="A60" s="27"/>
      <c r="B60" s="27"/>
      <c r="C60" s="27"/>
      <c r="D60" s="28"/>
      <c r="E60" s="29"/>
      <c r="F60" s="30"/>
    </row>
    <row r="61" spans="1:9" x14ac:dyDescent="0.2">
      <c r="A61" s="26" t="s">
        <v>218</v>
      </c>
      <c r="B61" s="27"/>
      <c r="C61" s="27"/>
      <c r="D61" s="28"/>
      <c r="E61" s="29"/>
      <c r="F61" s="30"/>
    </row>
    <row r="62" spans="1:9" x14ac:dyDescent="0.2">
      <c r="A62" s="27"/>
      <c r="B62" s="27" t="s">
        <v>219</v>
      </c>
      <c r="C62" s="27" t="s">
        <v>146</v>
      </c>
      <c r="D62" s="31">
        <v>73500</v>
      </c>
      <c r="E62" s="29">
        <v>7.3499999999999998E-3</v>
      </c>
      <c r="F62" s="30">
        <v>6.8077540597875202E-7</v>
      </c>
    </row>
    <row r="63" spans="1:9" x14ac:dyDescent="0.2">
      <c r="A63" s="27"/>
      <c r="B63" s="27" t="s">
        <v>645</v>
      </c>
      <c r="C63" s="27" t="s">
        <v>267</v>
      </c>
      <c r="D63" s="31">
        <v>45000</v>
      </c>
      <c r="E63" s="29">
        <v>4.4999999999999997E-3</v>
      </c>
      <c r="F63" s="30">
        <v>4.1680126896658299E-7</v>
      </c>
    </row>
    <row r="64" spans="1:9" x14ac:dyDescent="0.2">
      <c r="A64" s="26" t="s">
        <v>33</v>
      </c>
      <c r="B64" s="26"/>
      <c r="C64" s="26"/>
      <c r="D64" s="32"/>
      <c r="E64" s="33">
        <f>SUM(E61:E63)</f>
        <v>1.1849999999999999E-2</v>
      </c>
      <c r="F64" s="34">
        <f>SUM(F61:F63)</f>
        <v>1.0975766749453351E-6</v>
      </c>
      <c r="G64" s="18"/>
      <c r="H64" s="18"/>
      <c r="I64" s="18"/>
    </row>
    <row r="65" spans="1:9" x14ac:dyDescent="0.2">
      <c r="A65" s="27"/>
      <c r="B65" s="27"/>
      <c r="C65" s="27"/>
      <c r="D65" s="28"/>
      <c r="E65" s="29"/>
      <c r="F65" s="30"/>
    </row>
    <row r="66" spans="1:9" x14ac:dyDescent="0.2">
      <c r="A66" s="26" t="s">
        <v>35</v>
      </c>
      <c r="B66" s="26"/>
      <c r="C66" s="26"/>
      <c r="D66" s="32"/>
      <c r="E66" s="33">
        <f>E59+E64</f>
        <v>1046213.6889570002</v>
      </c>
      <c r="F66" s="34">
        <f>F59+F64</f>
        <v>96.902931814997203</v>
      </c>
      <c r="G66" s="18"/>
      <c r="H66" s="18"/>
      <c r="I66" s="18"/>
    </row>
    <row r="67" spans="1:9" x14ac:dyDescent="0.2">
      <c r="A67" s="26"/>
      <c r="B67" s="26"/>
      <c r="C67" s="26"/>
      <c r="D67" s="32"/>
      <c r="E67" s="33"/>
      <c r="F67" s="34"/>
      <c r="G67" s="18"/>
      <c r="H67" s="18"/>
      <c r="I67" s="18"/>
    </row>
    <row r="68" spans="1:9" x14ac:dyDescent="0.2">
      <c r="A68" s="26" t="s">
        <v>37</v>
      </c>
      <c r="B68" s="26"/>
      <c r="C68" s="26"/>
      <c r="D68" s="32"/>
      <c r="E68" s="33">
        <f>E70-(E59+E64)</f>
        <v>33437.534552299883</v>
      </c>
      <c r="F68" s="34">
        <f>F70-(F59+F64)</f>
        <v>3.0970681850027972</v>
      </c>
      <c r="G68" s="18"/>
      <c r="H68" s="18"/>
      <c r="I68" s="18"/>
    </row>
    <row r="69" spans="1:9" x14ac:dyDescent="0.2">
      <c r="A69" s="26"/>
      <c r="B69" s="26"/>
      <c r="C69" s="26"/>
      <c r="D69" s="32"/>
      <c r="E69" s="33"/>
      <c r="F69" s="34"/>
      <c r="G69" s="18"/>
      <c r="H69" s="18"/>
      <c r="I69" s="18"/>
    </row>
    <row r="70" spans="1:9" x14ac:dyDescent="0.2">
      <c r="A70" s="35" t="s">
        <v>36</v>
      </c>
      <c r="B70" s="35"/>
      <c r="C70" s="35"/>
      <c r="D70" s="36"/>
      <c r="E70" s="37">
        <v>1079651.2235093</v>
      </c>
      <c r="F70" s="38">
        <v>100</v>
      </c>
      <c r="G70" s="18"/>
      <c r="H70" s="18"/>
      <c r="I70" s="18"/>
    </row>
    <row r="71" spans="1:9" x14ac:dyDescent="0.2">
      <c r="F71" s="20" t="s">
        <v>611</v>
      </c>
    </row>
    <row r="72" spans="1:9" x14ac:dyDescent="0.2">
      <c r="A72" s="18" t="s">
        <v>38</v>
      </c>
      <c r="F72" s="20"/>
    </row>
    <row r="73" spans="1:9" x14ac:dyDescent="0.2">
      <c r="A73" s="18" t="s">
        <v>840</v>
      </c>
      <c r="F73" s="20"/>
    </row>
    <row r="75" spans="1:9" x14ac:dyDescent="0.2">
      <c r="A75" s="18" t="s">
        <v>39</v>
      </c>
    </row>
    <row r="76" spans="1:9" x14ac:dyDescent="0.2">
      <c r="A76" s="18" t="s">
        <v>40</v>
      </c>
    </row>
    <row r="77" spans="1:9" x14ac:dyDescent="0.2">
      <c r="A77" s="18" t="s">
        <v>41</v>
      </c>
      <c r="B77" s="18"/>
      <c r="C77" s="39" t="s">
        <v>43</v>
      </c>
      <c r="D77" s="19" t="s">
        <v>42</v>
      </c>
    </row>
    <row r="78" spans="1:9" x14ac:dyDescent="0.2">
      <c r="A78" s="9" t="s">
        <v>78</v>
      </c>
      <c r="C78" s="40">
        <v>908.61530000000005</v>
      </c>
      <c r="D78" s="40">
        <v>1044.154</v>
      </c>
    </row>
    <row r="79" spans="1:9" x14ac:dyDescent="0.2">
      <c r="A79" s="9" t="s">
        <v>80</v>
      </c>
      <c r="C79" s="40">
        <v>44.6875</v>
      </c>
      <c r="D79" s="40">
        <v>51.353499999999997</v>
      </c>
    </row>
    <row r="80" spans="1:9" x14ac:dyDescent="0.2">
      <c r="A80" s="9" t="s">
        <v>79</v>
      </c>
      <c r="C80" s="40">
        <v>987.36850000000004</v>
      </c>
      <c r="D80" s="40">
        <v>1138.7099000000001</v>
      </c>
    </row>
    <row r="81" spans="1:6" x14ac:dyDescent="0.2">
      <c r="A81" s="9" t="s">
        <v>81</v>
      </c>
      <c r="C81" s="40">
        <v>50.428400000000003</v>
      </c>
      <c r="D81" s="40">
        <v>58.155900000000003</v>
      </c>
    </row>
    <row r="83" spans="1:6" x14ac:dyDescent="0.2">
      <c r="A83" s="9" t="s">
        <v>44</v>
      </c>
    </row>
    <row r="85" spans="1:6" x14ac:dyDescent="0.2">
      <c r="A85" s="18" t="s">
        <v>45</v>
      </c>
      <c r="D85" s="41" t="s">
        <v>46</v>
      </c>
    </row>
    <row r="87" spans="1:6" x14ac:dyDescent="0.2">
      <c r="A87" s="18" t="s">
        <v>215</v>
      </c>
      <c r="D87" s="45">
        <v>6.7030873313690703E-2</v>
      </c>
    </row>
    <row r="89" spans="1:6" x14ac:dyDescent="0.2">
      <c r="A89" s="93" t="s">
        <v>848</v>
      </c>
      <c r="B89" s="93"/>
      <c r="C89" s="93"/>
      <c r="D89" s="39" t="s">
        <v>46</v>
      </c>
    </row>
    <row r="90" spans="1:6" x14ac:dyDescent="0.2">
      <c r="A90" s="9" t="s">
        <v>849</v>
      </c>
      <c r="D90" s="9"/>
    </row>
    <row r="91" spans="1:6" x14ac:dyDescent="0.2">
      <c r="A91" s="46" t="s">
        <v>850</v>
      </c>
      <c r="D91" s="9"/>
    </row>
    <row r="93" spans="1:6" x14ac:dyDescent="0.2">
      <c r="A93" s="18" t="s">
        <v>815</v>
      </c>
      <c r="D93" s="9"/>
      <c r="F93" s="50"/>
    </row>
    <row r="94" spans="1:6" x14ac:dyDescent="0.2">
      <c r="A94" s="18"/>
      <c r="D94" s="9"/>
      <c r="F94" s="50"/>
    </row>
    <row r="95" spans="1:6" x14ac:dyDescent="0.2">
      <c r="A95" s="47" t="s">
        <v>808</v>
      </c>
      <c r="D95" s="9"/>
      <c r="F95" s="50"/>
    </row>
    <row r="96" spans="1:6" x14ac:dyDescent="0.2">
      <c r="A96" s="48"/>
      <c r="D96" s="9"/>
      <c r="F96" s="50"/>
    </row>
    <row r="97" spans="1:6" x14ac:dyDescent="0.2">
      <c r="A97" s="49"/>
      <c r="D97" s="9"/>
      <c r="F97" s="50"/>
    </row>
    <row r="98" spans="1:6" x14ac:dyDescent="0.2">
      <c r="A98" s="49"/>
      <c r="D98" s="9"/>
      <c r="F98" s="50"/>
    </row>
    <row r="99" spans="1:6" x14ac:dyDescent="0.2">
      <c r="A99" s="49"/>
      <c r="D99" s="9"/>
      <c r="F99" s="50"/>
    </row>
    <row r="100" spans="1:6" x14ac:dyDescent="0.2">
      <c r="A100" s="49"/>
      <c r="D100" s="9"/>
      <c r="F100" s="50"/>
    </row>
    <row r="101" spans="1:6" x14ac:dyDescent="0.2">
      <c r="A101" s="49"/>
      <c r="D101" s="9"/>
      <c r="F101" s="50"/>
    </row>
    <row r="102" spans="1:6" x14ac:dyDescent="0.2">
      <c r="A102" s="49"/>
      <c r="D102" s="9"/>
      <c r="F102" s="50"/>
    </row>
    <row r="103" spans="1:6" x14ac:dyDescent="0.2">
      <c r="A103" s="49"/>
      <c r="D103" s="9"/>
      <c r="F103" s="50"/>
    </row>
    <row r="104" spans="1:6" x14ac:dyDescent="0.2">
      <c r="A104" s="49"/>
      <c r="D104" s="9"/>
      <c r="F104" s="50"/>
    </row>
    <row r="105" spans="1:6" x14ac:dyDescent="0.2">
      <c r="A105" s="49"/>
      <c r="D105" s="9"/>
      <c r="F105" s="50"/>
    </row>
    <row r="106" spans="1:6" x14ac:dyDescent="0.2">
      <c r="A106" s="49"/>
      <c r="D106" s="9"/>
      <c r="F106" s="50"/>
    </row>
    <row r="107" spans="1:6" x14ac:dyDescent="0.2">
      <c r="A107" s="49"/>
      <c r="D107" s="9"/>
      <c r="F107" s="50"/>
    </row>
    <row r="108" spans="1:6" x14ac:dyDescent="0.2">
      <c r="A108" s="49"/>
      <c r="D108" s="9"/>
      <c r="F108" s="50"/>
    </row>
    <row r="109" spans="1:6" x14ac:dyDescent="0.2">
      <c r="A109" s="47" t="s">
        <v>819</v>
      </c>
      <c r="D109" s="9"/>
      <c r="F109" s="50"/>
    </row>
    <row r="110" spans="1:6" x14ac:dyDescent="0.2">
      <c r="A110" s="49"/>
      <c r="D110" s="9"/>
      <c r="F110" s="50"/>
    </row>
    <row r="111" spans="1:6" x14ac:dyDescent="0.2">
      <c r="A111" s="47" t="s">
        <v>809</v>
      </c>
      <c r="D111" s="9"/>
      <c r="F111" s="50"/>
    </row>
    <row r="112" spans="1:6" x14ac:dyDescent="0.2">
      <c r="A112" s="49"/>
      <c r="D112" s="9"/>
      <c r="F112" s="50"/>
    </row>
    <row r="113" spans="1:6" x14ac:dyDescent="0.2">
      <c r="A113" s="49"/>
      <c r="D113" s="9"/>
      <c r="F113" s="50"/>
    </row>
    <row r="114" spans="1:6" x14ac:dyDescent="0.2">
      <c r="A114" s="49"/>
      <c r="D114" s="9"/>
      <c r="F114" s="50"/>
    </row>
    <row r="115" spans="1:6" x14ac:dyDescent="0.2">
      <c r="A115" s="49"/>
      <c r="D115" s="9"/>
      <c r="F115" s="50"/>
    </row>
    <row r="116" spans="1:6" x14ac:dyDescent="0.2">
      <c r="A116" s="49"/>
      <c r="D116" s="9"/>
      <c r="F116" s="50"/>
    </row>
    <row r="117" spans="1:6" x14ac:dyDescent="0.2">
      <c r="A117" s="49"/>
      <c r="D117" s="9"/>
      <c r="F117" s="50"/>
    </row>
    <row r="118" spans="1:6" x14ac:dyDescent="0.2">
      <c r="A118" s="49"/>
      <c r="D118" s="9"/>
      <c r="F118" s="50"/>
    </row>
    <row r="119" spans="1:6" x14ac:dyDescent="0.2">
      <c r="A119" s="49"/>
      <c r="D119" s="9"/>
      <c r="F119" s="50"/>
    </row>
    <row r="120" spans="1:6" x14ac:dyDescent="0.2">
      <c r="A120" s="49"/>
      <c r="D120" s="9"/>
      <c r="F120" s="50"/>
    </row>
    <row r="121" spans="1:6" x14ac:dyDescent="0.2">
      <c r="A121" s="49"/>
      <c r="D121" s="9"/>
      <c r="F121" s="50"/>
    </row>
    <row r="122" spans="1:6" x14ac:dyDescent="0.2">
      <c r="A122" s="49"/>
      <c r="D122" s="9"/>
      <c r="F122" s="50"/>
    </row>
    <row r="123" spans="1:6" x14ac:dyDescent="0.2">
      <c r="A123" s="49"/>
      <c r="D123" s="9"/>
      <c r="F123" s="50"/>
    </row>
    <row r="124" spans="1:6" x14ac:dyDescent="0.2">
      <c r="D124" s="9"/>
      <c r="F124" s="50"/>
    </row>
    <row r="125" spans="1:6" x14ac:dyDescent="0.2">
      <c r="A125" s="18" t="s">
        <v>820</v>
      </c>
      <c r="D125" s="9"/>
      <c r="F125" s="50"/>
    </row>
    <row r="126" spans="1:6" x14ac:dyDescent="0.2">
      <c r="D126" s="9"/>
      <c r="F126" s="50"/>
    </row>
    <row r="127" spans="1:6" x14ac:dyDescent="0.2">
      <c r="D127" s="9"/>
      <c r="F127" s="50"/>
    </row>
    <row r="128" spans="1:6" x14ac:dyDescent="0.2">
      <c r="D128" s="9"/>
      <c r="F128" s="50"/>
    </row>
    <row r="129" spans="4:6" x14ac:dyDescent="0.2">
      <c r="D129" s="9"/>
      <c r="F129" s="50"/>
    </row>
    <row r="130" spans="4:6" x14ac:dyDescent="0.2">
      <c r="D130" s="9"/>
      <c r="F130" s="50"/>
    </row>
    <row r="131" spans="4:6" x14ac:dyDescent="0.2">
      <c r="D131" s="9"/>
      <c r="F131" s="50"/>
    </row>
    <row r="132" spans="4:6" x14ac:dyDescent="0.2">
      <c r="D132" s="9"/>
      <c r="F132" s="50"/>
    </row>
    <row r="133" spans="4:6" x14ac:dyDescent="0.2">
      <c r="D133" s="9"/>
      <c r="F133" s="50"/>
    </row>
    <row r="134" spans="4:6" x14ac:dyDescent="0.2">
      <c r="D134" s="9"/>
      <c r="F134" s="50"/>
    </row>
    <row r="135" spans="4:6" x14ac:dyDescent="0.2">
      <c r="D135" s="9"/>
      <c r="F135" s="50"/>
    </row>
    <row r="136" spans="4:6" x14ac:dyDescent="0.2">
      <c r="D136" s="9"/>
      <c r="F136" s="50"/>
    </row>
    <row r="137" spans="4:6" x14ac:dyDescent="0.2">
      <c r="D137" s="9"/>
      <c r="F137" s="50"/>
    </row>
    <row r="138" spans="4:6" x14ac:dyDescent="0.2">
      <c r="D138" s="9"/>
      <c r="F138" s="50"/>
    </row>
    <row r="139" spans="4:6" x14ac:dyDescent="0.2">
      <c r="D139" s="9"/>
      <c r="F139" s="50"/>
    </row>
    <row r="140" spans="4:6" x14ac:dyDescent="0.2">
      <c r="D140" s="9"/>
      <c r="F140" s="50"/>
    </row>
    <row r="141" spans="4:6" x14ac:dyDescent="0.2">
      <c r="D141" s="9"/>
      <c r="F141" s="50"/>
    </row>
    <row r="142" spans="4:6" x14ac:dyDescent="0.2">
      <c r="D142" s="9"/>
      <c r="F142" s="50"/>
    </row>
    <row r="143" spans="4:6" x14ac:dyDescent="0.2">
      <c r="D143" s="9"/>
      <c r="F143" s="50"/>
    </row>
    <row r="144" spans="4:6" x14ac:dyDescent="0.2">
      <c r="D144" s="9"/>
      <c r="F144" s="50"/>
    </row>
    <row r="145" spans="4:6" x14ac:dyDescent="0.2">
      <c r="D145" s="9"/>
      <c r="F145" s="50"/>
    </row>
    <row r="146" spans="4:6" x14ac:dyDescent="0.2">
      <c r="D146" s="9"/>
      <c r="F146" s="50"/>
    </row>
    <row r="147" spans="4:6" x14ac:dyDescent="0.2">
      <c r="D147" s="9"/>
      <c r="F147" s="50"/>
    </row>
    <row r="148" spans="4:6" x14ac:dyDescent="0.2">
      <c r="D148" s="9"/>
      <c r="F148" s="50"/>
    </row>
    <row r="149" spans="4:6" x14ac:dyDescent="0.2">
      <c r="D149" s="9"/>
      <c r="F149" s="50"/>
    </row>
    <row r="150" spans="4:6" x14ac:dyDescent="0.2">
      <c r="D150" s="9"/>
      <c r="F150" s="50"/>
    </row>
    <row r="151" spans="4:6" x14ac:dyDescent="0.2">
      <c r="D151" s="9"/>
      <c r="F151" s="50"/>
    </row>
    <row r="152" spans="4:6" x14ac:dyDescent="0.2">
      <c r="D152" s="9"/>
      <c r="F152" s="50"/>
    </row>
    <row r="153" spans="4:6" x14ac:dyDescent="0.2">
      <c r="D153" s="9"/>
      <c r="F153" s="50"/>
    </row>
    <row r="154" spans="4:6" x14ac:dyDescent="0.2">
      <c r="D154" s="9"/>
      <c r="F154" s="50"/>
    </row>
    <row r="155" spans="4:6" x14ac:dyDescent="0.2">
      <c r="D155" s="9"/>
      <c r="F155" s="50"/>
    </row>
    <row r="156" spans="4:6" x14ac:dyDescent="0.2">
      <c r="D156" s="9"/>
      <c r="F156" s="50"/>
    </row>
    <row r="157" spans="4:6" x14ac:dyDescent="0.2">
      <c r="D157" s="9"/>
      <c r="F157" s="50"/>
    </row>
    <row r="158" spans="4:6" x14ac:dyDescent="0.2">
      <c r="D158" s="9"/>
      <c r="F158" s="50"/>
    </row>
    <row r="159" spans="4:6" x14ac:dyDescent="0.2">
      <c r="D159" s="9"/>
      <c r="F159" s="50"/>
    </row>
    <row r="160" spans="4:6" x14ac:dyDescent="0.2">
      <c r="D160" s="9"/>
      <c r="F160" s="50"/>
    </row>
    <row r="161" spans="4:6" x14ac:dyDescent="0.2">
      <c r="D161" s="9"/>
      <c r="F161" s="50"/>
    </row>
    <row r="162" spans="4:6" x14ac:dyDescent="0.2">
      <c r="D162" s="9"/>
      <c r="F162" s="50"/>
    </row>
    <row r="163" spans="4:6" x14ac:dyDescent="0.2">
      <c r="D163" s="9"/>
      <c r="F163" s="50"/>
    </row>
    <row r="164" spans="4:6" x14ac:dyDescent="0.2">
      <c r="D164" s="9"/>
      <c r="F164" s="50"/>
    </row>
    <row r="165" spans="4:6" x14ac:dyDescent="0.2">
      <c r="D165" s="9"/>
      <c r="F165" s="50"/>
    </row>
    <row r="166" spans="4:6" x14ac:dyDescent="0.2">
      <c r="D166" s="9"/>
      <c r="F166" s="50"/>
    </row>
    <row r="167" spans="4:6" x14ac:dyDescent="0.2">
      <c r="D167" s="9"/>
      <c r="F167" s="50"/>
    </row>
    <row r="168" spans="4:6" x14ac:dyDescent="0.2">
      <c r="D168" s="9"/>
      <c r="F168" s="50"/>
    </row>
    <row r="169" spans="4:6" x14ac:dyDescent="0.2">
      <c r="D169" s="9"/>
      <c r="F169" s="50"/>
    </row>
    <row r="170" spans="4:6" x14ac:dyDescent="0.2">
      <c r="D170" s="9"/>
      <c r="F170" s="50"/>
    </row>
    <row r="171" spans="4:6" x14ac:dyDescent="0.2">
      <c r="D171" s="9"/>
      <c r="F171" s="50"/>
    </row>
    <row r="172" spans="4:6" x14ac:dyDescent="0.2">
      <c r="D172" s="9"/>
      <c r="F172" s="50"/>
    </row>
    <row r="173" spans="4:6" x14ac:dyDescent="0.2">
      <c r="D173" s="9"/>
      <c r="F173" s="50"/>
    </row>
    <row r="174" spans="4:6" x14ac:dyDescent="0.2">
      <c r="D174" s="9"/>
      <c r="F174" s="50"/>
    </row>
    <row r="175" spans="4:6" x14ac:dyDescent="0.2">
      <c r="D175" s="9"/>
      <c r="F175" s="50"/>
    </row>
    <row r="176" spans="4:6" x14ac:dyDescent="0.2">
      <c r="D176" s="9"/>
      <c r="F176" s="50"/>
    </row>
    <row r="177" spans="4:6" x14ac:dyDescent="0.2">
      <c r="D177" s="9"/>
      <c r="F177" s="50"/>
    </row>
    <row r="178" spans="4:6" x14ac:dyDescent="0.2">
      <c r="D178" s="9"/>
      <c r="F178" s="50"/>
    </row>
    <row r="179" spans="4:6" x14ac:dyDescent="0.2">
      <c r="D179" s="9"/>
      <c r="F179" s="50"/>
    </row>
    <row r="180" spans="4:6" x14ac:dyDescent="0.2">
      <c r="D180" s="9"/>
      <c r="F180" s="50"/>
    </row>
    <row r="181" spans="4:6" x14ac:dyDescent="0.2">
      <c r="D181" s="9"/>
      <c r="F181" s="50"/>
    </row>
    <row r="182" spans="4:6" x14ac:dyDescent="0.2">
      <c r="D182" s="9"/>
      <c r="F182" s="50"/>
    </row>
    <row r="183" spans="4:6" x14ac:dyDescent="0.2">
      <c r="D183" s="9"/>
      <c r="F183" s="50"/>
    </row>
    <row r="184" spans="4:6" x14ac:dyDescent="0.2">
      <c r="D184" s="9"/>
      <c r="F184" s="50"/>
    </row>
    <row r="185" spans="4:6" x14ac:dyDescent="0.2">
      <c r="D185" s="9"/>
      <c r="F185" s="50"/>
    </row>
    <row r="186" spans="4:6" x14ac:dyDescent="0.2">
      <c r="D186" s="9"/>
      <c r="F186" s="50"/>
    </row>
    <row r="187" spans="4:6" x14ac:dyDescent="0.2">
      <c r="D187" s="9"/>
      <c r="F187" s="50"/>
    </row>
    <row r="188" spans="4:6" x14ac:dyDescent="0.2">
      <c r="D188" s="9"/>
      <c r="F188" s="50"/>
    </row>
    <row r="189" spans="4:6" x14ac:dyDescent="0.2">
      <c r="D189" s="9"/>
      <c r="F189" s="50"/>
    </row>
    <row r="190" spans="4:6" x14ac:dyDescent="0.2">
      <c r="D190" s="9"/>
      <c r="F190" s="50"/>
    </row>
    <row r="191" spans="4:6" x14ac:dyDescent="0.2">
      <c r="D191" s="9"/>
      <c r="F191" s="50"/>
    </row>
    <row r="192" spans="4:6" x14ac:dyDescent="0.2">
      <c r="D192" s="9"/>
      <c r="F192" s="50"/>
    </row>
    <row r="193" spans="4:6" x14ac:dyDescent="0.2">
      <c r="D193" s="9"/>
      <c r="F193" s="50"/>
    </row>
    <row r="194" spans="4:6" x14ac:dyDescent="0.2">
      <c r="D194" s="9"/>
      <c r="F194" s="50"/>
    </row>
    <row r="195" spans="4:6" x14ac:dyDescent="0.2">
      <c r="D195" s="9"/>
      <c r="F195" s="50"/>
    </row>
    <row r="196" spans="4:6" x14ac:dyDescent="0.2">
      <c r="D196" s="9"/>
      <c r="F196" s="50"/>
    </row>
    <row r="197" spans="4:6" x14ac:dyDescent="0.2">
      <c r="D197" s="9"/>
      <c r="F197" s="50"/>
    </row>
    <row r="198" spans="4:6" x14ac:dyDescent="0.2">
      <c r="D198" s="9"/>
      <c r="F198" s="50"/>
    </row>
    <row r="199" spans="4:6" x14ac:dyDescent="0.2">
      <c r="D199" s="9"/>
      <c r="F199" s="50"/>
    </row>
    <row r="200" spans="4:6" x14ac:dyDescent="0.2">
      <c r="D200" s="9"/>
      <c r="F200" s="50"/>
    </row>
    <row r="201" spans="4:6" x14ac:dyDescent="0.2">
      <c r="D201" s="9"/>
      <c r="F201" s="50"/>
    </row>
    <row r="202" spans="4:6" x14ac:dyDescent="0.2">
      <c r="D202" s="9"/>
      <c r="F202" s="50"/>
    </row>
    <row r="203" spans="4:6" x14ac:dyDescent="0.2">
      <c r="D203" s="9"/>
      <c r="F203" s="50"/>
    </row>
    <row r="204" spans="4:6" x14ac:dyDescent="0.2">
      <c r="D204" s="9"/>
      <c r="F204" s="50"/>
    </row>
    <row r="205" spans="4:6" x14ac:dyDescent="0.2">
      <c r="D205" s="9"/>
      <c r="F205" s="50"/>
    </row>
    <row r="206" spans="4:6" x14ac:dyDescent="0.2">
      <c r="D206" s="9"/>
      <c r="F206" s="50"/>
    </row>
    <row r="207" spans="4:6" x14ac:dyDescent="0.2">
      <c r="D207" s="9"/>
      <c r="F207" s="50"/>
    </row>
    <row r="208" spans="4:6" x14ac:dyDescent="0.2">
      <c r="D208" s="9"/>
      <c r="F208" s="50"/>
    </row>
    <row r="209" spans="4:6" x14ac:dyDescent="0.2">
      <c r="D209" s="9"/>
      <c r="F209" s="50"/>
    </row>
    <row r="210" spans="4:6" x14ac:dyDescent="0.2">
      <c r="D210" s="9"/>
      <c r="F210" s="50"/>
    </row>
    <row r="211" spans="4:6" x14ac:dyDescent="0.2">
      <c r="D211" s="9"/>
      <c r="F211" s="50"/>
    </row>
    <row r="212" spans="4:6" x14ac:dyDescent="0.2">
      <c r="D212" s="9"/>
      <c r="F212" s="50"/>
    </row>
    <row r="213" spans="4:6" x14ac:dyDescent="0.2">
      <c r="D213" s="9"/>
      <c r="F213" s="50"/>
    </row>
    <row r="214" spans="4:6" x14ac:dyDescent="0.2">
      <c r="D214" s="9"/>
      <c r="F214" s="50"/>
    </row>
    <row r="215" spans="4:6" x14ac:dyDescent="0.2">
      <c r="D215" s="9"/>
      <c r="F215" s="50"/>
    </row>
    <row r="216" spans="4:6" x14ac:dyDescent="0.2">
      <c r="D216" s="9"/>
      <c r="F216" s="50"/>
    </row>
    <row r="217" spans="4:6" x14ac:dyDescent="0.2">
      <c r="D217" s="9"/>
      <c r="F217" s="50"/>
    </row>
    <row r="218" spans="4:6" x14ac:dyDescent="0.2">
      <c r="D218" s="9"/>
      <c r="F218" s="50"/>
    </row>
    <row r="219" spans="4:6" x14ac:dyDescent="0.2">
      <c r="D219" s="9"/>
      <c r="F219" s="50"/>
    </row>
    <row r="220" spans="4:6" x14ac:dyDescent="0.2">
      <c r="D220" s="9"/>
      <c r="F220" s="50"/>
    </row>
    <row r="221" spans="4:6" x14ac:dyDescent="0.2">
      <c r="D221" s="9"/>
      <c r="F221" s="50"/>
    </row>
    <row r="222" spans="4:6" x14ac:dyDescent="0.2">
      <c r="D222" s="9"/>
      <c r="F222" s="50"/>
    </row>
    <row r="223" spans="4:6" x14ac:dyDescent="0.2">
      <c r="D223" s="9"/>
      <c r="F223" s="50"/>
    </row>
    <row r="224" spans="4:6" x14ac:dyDescent="0.2">
      <c r="D224" s="9"/>
      <c r="F224" s="50"/>
    </row>
    <row r="225" spans="4:6" x14ac:dyDescent="0.2">
      <c r="D225" s="9"/>
      <c r="F225" s="50"/>
    </row>
    <row r="226" spans="4:6" x14ac:dyDescent="0.2">
      <c r="D226" s="9"/>
      <c r="F226" s="50"/>
    </row>
    <row r="227" spans="4:6" x14ac:dyDescent="0.2">
      <c r="D227" s="9"/>
      <c r="F227" s="50"/>
    </row>
  </sheetData>
  <mergeCells count="2">
    <mergeCell ref="A1:F1"/>
    <mergeCell ref="A89:C89"/>
  </mergeCells>
  <conditionalFormatting sqref="F2:F3 F5:F92">
    <cfRule type="cellIs" dxfId="45" priority="2" stopIfTrue="1" operator="between">
      <formula>0.009</formula>
      <formula>-0.009</formula>
    </cfRule>
  </conditionalFormatting>
  <conditionalFormatting sqref="F93:F227">
    <cfRule type="cellIs" dxfId="44" priority="1" stopIfTrue="1" operator="between">
      <formula>0.009</formula>
      <formula>-0.009</formula>
    </cfRule>
  </conditionalFormatting>
  <hyperlinks>
    <hyperlink ref="A91" r:id="rId1" tooltip="https://www.franklintempletonindia.com/investor/reports" xr:uid="{00000000-0004-0000-13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I223"/>
  <sheetViews>
    <sheetView workbookViewId="0">
      <selection sqref="A1:F1"/>
    </sheetView>
  </sheetViews>
  <sheetFormatPr defaultColWidth="9.109375" defaultRowHeight="10.199999999999999" x14ac:dyDescent="0.2"/>
  <cols>
    <col min="1" max="1" width="38.6640625" style="9" bestFit="1" customWidth="1"/>
    <col min="2" max="2" width="34.109375" style="9" bestFit="1" customWidth="1"/>
    <col min="3" max="3" width="35.44140625" style="9" bestFit="1" customWidth="1"/>
    <col min="4" max="4" width="15.33203125" style="10" bestFit="1" customWidth="1"/>
    <col min="5" max="5" width="23.109375" style="13" customWidth="1"/>
    <col min="6" max="6" width="13.5546875" style="14" bestFit="1" customWidth="1"/>
    <col min="7" max="16384" width="9.109375" style="9"/>
  </cols>
  <sheetData>
    <row r="1" spans="1:6" s="1" customFormat="1" ht="13.8" x14ac:dyDescent="0.2">
      <c r="A1" s="83" t="s">
        <v>18</v>
      </c>
      <c r="B1" s="92"/>
      <c r="C1" s="92"/>
      <c r="D1" s="92"/>
      <c r="E1" s="92"/>
      <c r="F1" s="92"/>
    </row>
    <row r="2" spans="1:6" s="1" customFormat="1" ht="11.4" x14ac:dyDescent="0.2">
      <c r="D2" s="6"/>
      <c r="E2" s="7"/>
      <c r="F2" s="12"/>
    </row>
    <row r="3" spans="1:6" s="1" customFormat="1" ht="12" x14ac:dyDescent="0.2">
      <c r="A3" s="11" t="s">
        <v>7</v>
      </c>
      <c r="B3" s="2"/>
      <c r="C3" s="3"/>
      <c r="D3" s="4"/>
      <c r="E3" s="5"/>
      <c r="F3" s="12"/>
    </row>
    <row r="4" spans="1:6" s="1" customFormat="1" ht="30.6" x14ac:dyDescent="0.2">
      <c r="A4" s="8" t="s">
        <v>2</v>
      </c>
      <c r="B4" s="8" t="s">
        <v>0</v>
      </c>
      <c r="C4" s="17" t="s">
        <v>285</v>
      </c>
      <c r="D4" s="16" t="s">
        <v>1</v>
      </c>
      <c r="E4" s="52" t="s">
        <v>6</v>
      </c>
      <c r="F4" s="15" t="s">
        <v>3</v>
      </c>
    </row>
    <row r="5" spans="1:6" x14ac:dyDescent="0.2">
      <c r="A5" s="21" t="s">
        <v>87</v>
      </c>
      <c r="B5" s="22"/>
      <c r="C5" s="22"/>
      <c r="D5" s="23"/>
      <c r="E5" s="24"/>
      <c r="F5" s="25"/>
    </row>
    <row r="6" spans="1:6" x14ac:dyDescent="0.2">
      <c r="A6" s="26" t="s">
        <v>32</v>
      </c>
      <c r="B6" s="27"/>
      <c r="C6" s="27"/>
      <c r="D6" s="28"/>
      <c r="E6" s="29"/>
      <c r="F6" s="30"/>
    </row>
    <row r="7" spans="1:6" x14ac:dyDescent="0.2">
      <c r="A7" s="27" t="s">
        <v>89</v>
      </c>
      <c r="B7" s="27" t="s">
        <v>88</v>
      </c>
      <c r="C7" s="27" t="s">
        <v>90</v>
      </c>
      <c r="D7" s="31">
        <v>925000</v>
      </c>
      <c r="E7" s="29">
        <v>14878.1625</v>
      </c>
      <c r="F7" s="30">
        <v>5.36279211883621</v>
      </c>
    </row>
    <row r="8" spans="1:6" x14ac:dyDescent="0.2">
      <c r="A8" s="27" t="s">
        <v>92</v>
      </c>
      <c r="B8" s="27" t="s">
        <v>91</v>
      </c>
      <c r="C8" s="27" t="s">
        <v>90</v>
      </c>
      <c r="D8" s="31">
        <v>1400000</v>
      </c>
      <c r="E8" s="29">
        <v>13340.6</v>
      </c>
      <c r="F8" s="30">
        <v>4.8085820100799603</v>
      </c>
    </row>
    <row r="9" spans="1:6" x14ac:dyDescent="0.2">
      <c r="A9" s="27" t="s">
        <v>94</v>
      </c>
      <c r="B9" s="27" t="s">
        <v>93</v>
      </c>
      <c r="C9" s="27" t="s">
        <v>95</v>
      </c>
      <c r="D9" s="31">
        <v>625000</v>
      </c>
      <c r="E9" s="29">
        <v>10218.4375</v>
      </c>
      <c r="F9" s="30">
        <v>3.6832072570668801</v>
      </c>
    </row>
    <row r="10" spans="1:6" x14ac:dyDescent="0.2">
      <c r="A10" s="27" t="s">
        <v>105</v>
      </c>
      <c r="B10" s="27" t="s">
        <v>104</v>
      </c>
      <c r="C10" s="27" t="s">
        <v>106</v>
      </c>
      <c r="D10" s="31">
        <v>370000</v>
      </c>
      <c r="E10" s="29">
        <v>10105.995000000001</v>
      </c>
      <c r="F10" s="30">
        <v>3.64267767199062</v>
      </c>
    </row>
    <row r="11" spans="1:6" x14ac:dyDescent="0.2">
      <c r="A11" s="27" t="s">
        <v>108</v>
      </c>
      <c r="B11" s="27" t="s">
        <v>107</v>
      </c>
      <c r="C11" s="27" t="s">
        <v>95</v>
      </c>
      <c r="D11" s="31">
        <v>700000</v>
      </c>
      <c r="E11" s="29">
        <v>7845.6</v>
      </c>
      <c r="F11" s="30">
        <v>2.82792460746019</v>
      </c>
    </row>
    <row r="12" spans="1:6" x14ac:dyDescent="0.2">
      <c r="A12" s="27" t="s">
        <v>549</v>
      </c>
      <c r="B12" s="27" t="s">
        <v>548</v>
      </c>
      <c r="C12" s="27" t="s">
        <v>163</v>
      </c>
      <c r="D12" s="31">
        <v>5000000</v>
      </c>
      <c r="E12" s="29">
        <v>7440</v>
      </c>
      <c r="F12" s="30">
        <v>2.6817272202895599</v>
      </c>
    </row>
    <row r="13" spans="1:6" x14ac:dyDescent="0.2">
      <c r="A13" s="27" t="s">
        <v>647</v>
      </c>
      <c r="B13" s="27" t="s">
        <v>646</v>
      </c>
      <c r="C13" s="27" t="s">
        <v>125</v>
      </c>
      <c r="D13" s="31">
        <v>400000</v>
      </c>
      <c r="E13" s="29">
        <v>7282.8</v>
      </c>
      <c r="F13" s="30">
        <v>2.6250649193447302</v>
      </c>
    </row>
    <row r="14" spans="1:6" x14ac:dyDescent="0.2">
      <c r="A14" s="27" t="s">
        <v>586</v>
      </c>
      <c r="B14" s="27" t="s">
        <v>585</v>
      </c>
      <c r="C14" s="27" t="s">
        <v>122</v>
      </c>
      <c r="D14" s="31">
        <v>410000</v>
      </c>
      <c r="E14" s="29">
        <v>6913.01</v>
      </c>
      <c r="F14" s="30">
        <v>2.49177514665779</v>
      </c>
    </row>
    <row r="15" spans="1:6" x14ac:dyDescent="0.2">
      <c r="A15" s="27" t="s">
        <v>596</v>
      </c>
      <c r="B15" s="27" t="s">
        <v>595</v>
      </c>
      <c r="C15" s="27" t="s">
        <v>113</v>
      </c>
      <c r="D15" s="31">
        <v>375000</v>
      </c>
      <c r="E15" s="29">
        <v>6673.6875</v>
      </c>
      <c r="F15" s="30">
        <v>2.40551201995379</v>
      </c>
    </row>
    <row r="16" spans="1:6" x14ac:dyDescent="0.2">
      <c r="A16" s="27" t="s">
        <v>124</v>
      </c>
      <c r="B16" s="27" t="s">
        <v>123</v>
      </c>
      <c r="C16" s="27" t="s">
        <v>125</v>
      </c>
      <c r="D16" s="31">
        <v>90000</v>
      </c>
      <c r="E16" s="29">
        <v>6369.3</v>
      </c>
      <c r="F16" s="30">
        <v>2.2957963957245</v>
      </c>
    </row>
    <row r="17" spans="1:6" x14ac:dyDescent="0.2">
      <c r="A17" s="27" t="s">
        <v>622</v>
      </c>
      <c r="B17" s="27" t="s">
        <v>621</v>
      </c>
      <c r="C17" s="27" t="s">
        <v>371</v>
      </c>
      <c r="D17" s="31">
        <v>311515</v>
      </c>
      <c r="E17" s="29">
        <v>6035.4473680000001</v>
      </c>
      <c r="F17" s="30">
        <v>2.1754601469610999</v>
      </c>
    </row>
    <row r="18" spans="1:6" x14ac:dyDescent="0.2">
      <c r="A18" s="27" t="s">
        <v>576</v>
      </c>
      <c r="B18" s="27" t="s">
        <v>575</v>
      </c>
      <c r="C18" s="27" t="s">
        <v>171</v>
      </c>
      <c r="D18" s="31">
        <v>9800000</v>
      </c>
      <c r="E18" s="29">
        <v>6022.1</v>
      </c>
      <c r="F18" s="30">
        <v>2.1706491254443199</v>
      </c>
    </row>
    <row r="19" spans="1:6" x14ac:dyDescent="0.2">
      <c r="A19" s="27" t="s">
        <v>584</v>
      </c>
      <c r="B19" s="27" t="s">
        <v>583</v>
      </c>
      <c r="C19" s="27" t="s">
        <v>488</v>
      </c>
      <c r="D19" s="31">
        <v>125000</v>
      </c>
      <c r="E19" s="29">
        <v>5908</v>
      </c>
      <c r="F19" s="30">
        <v>2.12952209912241</v>
      </c>
    </row>
    <row r="20" spans="1:6" x14ac:dyDescent="0.2">
      <c r="A20" s="27" t="s">
        <v>649</v>
      </c>
      <c r="B20" s="27" t="s">
        <v>648</v>
      </c>
      <c r="C20" s="27" t="s">
        <v>90</v>
      </c>
      <c r="D20" s="31">
        <v>900000</v>
      </c>
      <c r="E20" s="29">
        <v>5753.7</v>
      </c>
      <c r="F20" s="30">
        <v>2.0739050950779601</v>
      </c>
    </row>
    <row r="21" spans="1:6" x14ac:dyDescent="0.2">
      <c r="A21" s="27" t="s">
        <v>651</v>
      </c>
      <c r="B21" s="27" t="s">
        <v>650</v>
      </c>
      <c r="C21" s="27" t="s">
        <v>146</v>
      </c>
      <c r="D21" s="31">
        <v>1440000</v>
      </c>
      <c r="E21" s="29">
        <v>5567.04</v>
      </c>
      <c r="F21" s="30">
        <v>2.0066240194140899</v>
      </c>
    </row>
    <row r="22" spans="1:6" x14ac:dyDescent="0.2">
      <c r="A22" s="27" t="s">
        <v>156</v>
      </c>
      <c r="B22" s="27" t="s">
        <v>155</v>
      </c>
      <c r="C22" s="27" t="s">
        <v>149</v>
      </c>
      <c r="D22" s="31">
        <v>8500000</v>
      </c>
      <c r="E22" s="29">
        <v>5546.25</v>
      </c>
      <c r="F22" s="30">
        <v>1.9991303219799701</v>
      </c>
    </row>
    <row r="23" spans="1:6" x14ac:dyDescent="0.2">
      <c r="A23" s="27" t="s">
        <v>180</v>
      </c>
      <c r="B23" s="27" t="s">
        <v>179</v>
      </c>
      <c r="C23" s="27" t="s">
        <v>181</v>
      </c>
      <c r="D23" s="31">
        <v>940000</v>
      </c>
      <c r="E23" s="29">
        <v>5530.49</v>
      </c>
      <c r="F23" s="30">
        <v>1.9934496739972101</v>
      </c>
    </row>
    <row r="24" spans="1:6" x14ac:dyDescent="0.2">
      <c r="A24" s="27" t="s">
        <v>578</v>
      </c>
      <c r="B24" s="27" t="s">
        <v>577</v>
      </c>
      <c r="C24" s="27" t="s">
        <v>146</v>
      </c>
      <c r="D24" s="31">
        <v>2525000</v>
      </c>
      <c r="E24" s="29">
        <v>5428.75</v>
      </c>
      <c r="F24" s="30">
        <v>1.95677777515416</v>
      </c>
    </row>
    <row r="25" spans="1:6" x14ac:dyDescent="0.2">
      <c r="A25" s="27" t="s">
        <v>588</v>
      </c>
      <c r="B25" s="27" t="s">
        <v>587</v>
      </c>
      <c r="C25" s="27" t="s">
        <v>95</v>
      </c>
      <c r="D25" s="31">
        <v>134192</v>
      </c>
      <c r="E25" s="29">
        <v>5416.3916959999997</v>
      </c>
      <c r="F25" s="30">
        <v>1.95232325899376</v>
      </c>
    </row>
    <row r="26" spans="1:6" x14ac:dyDescent="0.2">
      <c r="A26" s="27" t="s">
        <v>539</v>
      </c>
      <c r="B26" s="27" t="s">
        <v>538</v>
      </c>
      <c r="C26" s="27" t="s">
        <v>488</v>
      </c>
      <c r="D26" s="31">
        <v>1200000</v>
      </c>
      <c r="E26" s="29">
        <v>5401.2</v>
      </c>
      <c r="F26" s="30">
        <v>1.9468474546005301</v>
      </c>
    </row>
    <row r="27" spans="1:6" x14ac:dyDescent="0.2">
      <c r="A27" s="27" t="s">
        <v>99</v>
      </c>
      <c r="B27" s="27" t="s">
        <v>98</v>
      </c>
      <c r="C27" s="27" t="s">
        <v>100</v>
      </c>
      <c r="D27" s="31">
        <v>260000</v>
      </c>
      <c r="E27" s="29">
        <v>5394.61</v>
      </c>
      <c r="F27" s="30">
        <v>1.9444721075062199</v>
      </c>
    </row>
    <row r="28" spans="1:6" x14ac:dyDescent="0.2">
      <c r="A28" s="27" t="s">
        <v>535</v>
      </c>
      <c r="B28" s="27" t="s">
        <v>534</v>
      </c>
      <c r="C28" s="27" t="s">
        <v>90</v>
      </c>
      <c r="D28" s="31">
        <v>3900000</v>
      </c>
      <c r="E28" s="29">
        <v>5126.55</v>
      </c>
      <c r="F28" s="30">
        <v>1.8478506291902499</v>
      </c>
    </row>
    <row r="29" spans="1:6" x14ac:dyDescent="0.2">
      <c r="A29" s="27" t="s">
        <v>336</v>
      </c>
      <c r="B29" s="27" t="s">
        <v>335</v>
      </c>
      <c r="C29" s="27" t="s">
        <v>95</v>
      </c>
      <c r="D29" s="31">
        <v>250000</v>
      </c>
      <c r="E29" s="29">
        <v>5043.125</v>
      </c>
      <c r="F29" s="30">
        <v>1.8177803209439201</v>
      </c>
    </row>
    <row r="30" spans="1:6" x14ac:dyDescent="0.2">
      <c r="A30" s="27" t="s">
        <v>188</v>
      </c>
      <c r="B30" s="27" t="s">
        <v>187</v>
      </c>
      <c r="C30" s="27" t="s">
        <v>189</v>
      </c>
      <c r="D30" s="31">
        <v>1050000</v>
      </c>
      <c r="E30" s="29">
        <v>4753.875</v>
      </c>
      <c r="F30" s="30">
        <v>1.71352096631103</v>
      </c>
    </row>
    <row r="31" spans="1:6" x14ac:dyDescent="0.2">
      <c r="A31" s="27" t="s">
        <v>249</v>
      </c>
      <c r="B31" s="27" t="s">
        <v>248</v>
      </c>
      <c r="C31" s="27" t="s">
        <v>181</v>
      </c>
      <c r="D31" s="31">
        <v>522387</v>
      </c>
      <c r="E31" s="29">
        <v>4604.5802119999998</v>
      </c>
      <c r="F31" s="30">
        <v>1.6597080769525601</v>
      </c>
    </row>
    <row r="32" spans="1:6" x14ac:dyDescent="0.2">
      <c r="A32" s="27" t="s">
        <v>653</v>
      </c>
      <c r="B32" s="27" t="s">
        <v>652</v>
      </c>
      <c r="C32" s="27" t="s">
        <v>572</v>
      </c>
      <c r="D32" s="31">
        <v>325000</v>
      </c>
      <c r="E32" s="29">
        <v>4169.4250000000002</v>
      </c>
      <c r="F32" s="30">
        <v>1.5028575961634101</v>
      </c>
    </row>
    <row r="33" spans="1:6" x14ac:dyDescent="0.2">
      <c r="A33" s="27" t="s">
        <v>295</v>
      </c>
      <c r="B33" s="27" t="s">
        <v>294</v>
      </c>
      <c r="C33" s="27" t="s">
        <v>181</v>
      </c>
      <c r="D33" s="31">
        <v>250000</v>
      </c>
      <c r="E33" s="29">
        <v>4080.375</v>
      </c>
      <c r="F33" s="30">
        <v>1.4707597723775601</v>
      </c>
    </row>
    <row r="34" spans="1:6" x14ac:dyDescent="0.2">
      <c r="A34" s="27" t="s">
        <v>642</v>
      </c>
      <c r="B34" s="27" t="s">
        <v>641</v>
      </c>
      <c r="C34" s="27" t="s">
        <v>371</v>
      </c>
      <c r="D34" s="31">
        <v>1175000</v>
      </c>
      <c r="E34" s="29">
        <v>3941.5374999999999</v>
      </c>
      <c r="F34" s="30">
        <v>1.4207161832717801</v>
      </c>
    </row>
    <row r="35" spans="1:6" x14ac:dyDescent="0.2">
      <c r="A35" s="27" t="s">
        <v>624</v>
      </c>
      <c r="B35" s="27" t="s">
        <v>623</v>
      </c>
      <c r="C35" s="27" t="s">
        <v>572</v>
      </c>
      <c r="D35" s="31">
        <v>650000</v>
      </c>
      <c r="E35" s="29">
        <v>3838.9</v>
      </c>
      <c r="F35" s="30">
        <v>1.3837207830604299</v>
      </c>
    </row>
    <row r="36" spans="1:6" x14ac:dyDescent="0.2">
      <c r="A36" s="27" t="s">
        <v>241</v>
      </c>
      <c r="B36" s="27" t="s">
        <v>240</v>
      </c>
      <c r="C36" s="27" t="s">
        <v>152</v>
      </c>
      <c r="D36" s="31">
        <v>1600000</v>
      </c>
      <c r="E36" s="29">
        <v>3762.4</v>
      </c>
      <c r="F36" s="30">
        <v>1.3561465717227701</v>
      </c>
    </row>
    <row r="37" spans="1:6" x14ac:dyDescent="0.2">
      <c r="A37" s="27" t="s">
        <v>145</v>
      </c>
      <c r="B37" s="27" t="s">
        <v>144</v>
      </c>
      <c r="C37" s="27" t="s">
        <v>146</v>
      </c>
      <c r="D37" s="31">
        <v>450000</v>
      </c>
      <c r="E37" s="29">
        <v>3709.125</v>
      </c>
      <c r="F37" s="30">
        <v>1.33694374676835</v>
      </c>
    </row>
    <row r="38" spans="1:6" x14ac:dyDescent="0.2">
      <c r="A38" s="27" t="s">
        <v>466</v>
      </c>
      <c r="B38" s="27" t="s">
        <v>465</v>
      </c>
      <c r="C38" s="27" t="s">
        <v>146</v>
      </c>
      <c r="D38" s="31">
        <v>500000</v>
      </c>
      <c r="E38" s="29">
        <v>3574.25</v>
      </c>
      <c r="F38" s="30">
        <v>1.28832842972043</v>
      </c>
    </row>
    <row r="39" spans="1:6" x14ac:dyDescent="0.2">
      <c r="A39" s="27" t="s">
        <v>158</v>
      </c>
      <c r="B39" s="27" t="s">
        <v>157</v>
      </c>
      <c r="C39" s="27" t="s">
        <v>116</v>
      </c>
      <c r="D39" s="31">
        <v>650000</v>
      </c>
      <c r="E39" s="29">
        <v>3554.5250000000001</v>
      </c>
      <c r="F39" s="30">
        <v>1.28121860856179</v>
      </c>
    </row>
    <row r="40" spans="1:6" x14ac:dyDescent="0.2">
      <c r="A40" s="27" t="s">
        <v>655</v>
      </c>
      <c r="B40" s="27" t="s">
        <v>654</v>
      </c>
      <c r="C40" s="27" t="s">
        <v>168</v>
      </c>
      <c r="D40" s="31">
        <v>1300000</v>
      </c>
      <c r="E40" s="29">
        <v>3526.9</v>
      </c>
      <c r="F40" s="30">
        <v>1.27126125446764</v>
      </c>
    </row>
    <row r="41" spans="1:6" x14ac:dyDescent="0.2">
      <c r="A41" s="27" t="s">
        <v>211</v>
      </c>
      <c r="B41" s="27" t="s">
        <v>210</v>
      </c>
      <c r="C41" s="27" t="s">
        <v>90</v>
      </c>
      <c r="D41" s="31">
        <v>175000</v>
      </c>
      <c r="E41" s="29">
        <v>3407.3375000000001</v>
      </c>
      <c r="F41" s="30">
        <v>1.2281652852773399</v>
      </c>
    </row>
    <row r="42" spans="1:6" x14ac:dyDescent="0.2">
      <c r="A42" s="27" t="s">
        <v>245</v>
      </c>
      <c r="B42" s="27" t="s">
        <v>244</v>
      </c>
      <c r="C42" s="27" t="s">
        <v>119</v>
      </c>
      <c r="D42" s="31">
        <v>1500000</v>
      </c>
      <c r="E42" s="29">
        <v>3360</v>
      </c>
      <c r="F42" s="30">
        <v>1.2111026156146401</v>
      </c>
    </row>
    <row r="43" spans="1:6" x14ac:dyDescent="0.2">
      <c r="A43" s="27" t="s">
        <v>191</v>
      </c>
      <c r="B43" s="27" t="s">
        <v>190</v>
      </c>
      <c r="C43" s="27" t="s">
        <v>174</v>
      </c>
      <c r="D43" s="31">
        <v>265000</v>
      </c>
      <c r="E43" s="29">
        <v>3323.3649999999998</v>
      </c>
      <c r="F43" s="30">
        <v>1.19789763218516</v>
      </c>
    </row>
    <row r="44" spans="1:6" x14ac:dyDescent="0.2">
      <c r="A44" s="27" t="s">
        <v>657</v>
      </c>
      <c r="B44" s="27" t="s">
        <v>656</v>
      </c>
      <c r="C44" s="27" t="s">
        <v>113</v>
      </c>
      <c r="D44" s="31">
        <v>200000</v>
      </c>
      <c r="E44" s="29">
        <v>3319.8</v>
      </c>
      <c r="F44" s="30">
        <v>1.19661263789211</v>
      </c>
    </row>
    <row r="45" spans="1:6" x14ac:dyDescent="0.2">
      <c r="A45" s="27" t="s">
        <v>618</v>
      </c>
      <c r="B45" s="27" t="s">
        <v>617</v>
      </c>
      <c r="C45" s="27" t="s">
        <v>113</v>
      </c>
      <c r="D45" s="31">
        <v>275000</v>
      </c>
      <c r="E45" s="29">
        <v>3134.0374999999999</v>
      </c>
      <c r="F45" s="30">
        <v>1.1296550635965401</v>
      </c>
    </row>
    <row r="46" spans="1:6" x14ac:dyDescent="0.2">
      <c r="A46" s="27" t="s">
        <v>659</v>
      </c>
      <c r="B46" s="27" t="s">
        <v>658</v>
      </c>
      <c r="C46" s="27" t="s">
        <v>113</v>
      </c>
      <c r="D46" s="31">
        <v>100000</v>
      </c>
      <c r="E46" s="29">
        <v>3124.2</v>
      </c>
      <c r="F46" s="30">
        <v>1.1261091641973999</v>
      </c>
    </row>
    <row r="47" spans="1:6" x14ac:dyDescent="0.2">
      <c r="A47" s="27" t="s">
        <v>661</v>
      </c>
      <c r="B47" s="27" t="s">
        <v>660</v>
      </c>
      <c r="C47" s="27" t="s">
        <v>171</v>
      </c>
      <c r="D47" s="31">
        <v>200000</v>
      </c>
      <c r="E47" s="29">
        <v>3055.7</v>
      </c>
      <c r="F47" s="30">
        <v>1.1014185305159701</v>
      </c>
    </row>
    <row r="48" spans="1:6" x14ac:dyDescent="0.2">
      <c r="A48" s="27" t="s">
        <v>293</v>
      </c>
      <c r="B48" s="27" t="s">
        <v>292</v>
      </c>
      <c r="C48" s="27" t="s">
        <v>95</v>
      </c>
      <c r="D48" s="31">
        <v>90000</v>
      </c>
      <c r="E48" s="29">
        <v>3051.72</v>
      </c>
      <c r="F48" s="30">
        <v>1.0999839506319999</v>
      </c>
    </row>
    <row r="49" spans="1:9" x14ac:dyDescent="0.2">
      <c r="A49" s="27" t="s">
        <v>663</v>
      </c>
      <c r="B49" s="27" t="s">
        <v>662</v>
      </c>
      <c r="C49" s="27" t="s">
        <v>113</v>
      </c>
      <c r="D49" s="31">
        <v>700000</v>
      </c>
      <c r="E49" s="29">
        <v>2922.15</v>
      </c>
      <c r="F49" s="30">
        <v>1.05328080601736</v>
      </c>
    </row>
    <row r="50" spans="1:9" x14ac:dyDescent="0.2">
      <c r="A50" s="27" t="s">
        <v>409</v>
      </c>
      <c r="B50" s="27" t="s">
        <v>408</v>
      </c>
      <c r="C50" s="27" t="s">
        <v>368</v>
      </c>
      <c r="D50" s="31">
        <v>125000</v>
      </c>
      <c r="E50" s="29">
        <v>2719.4375</v>
      </c>
      <c r="F50" s="30">
        <v>0.98021365156266005</v>
      </c>
    </row>
    <row r="51" spans="1:9" x14ac:dyDescent="0.2">
      <c r="A51" s="27" t="s">
        <v>604</v>
      </c>
      <c r="B51" s="27" t="s">
        <v>603</v>
      </c>
      <c r="C51" s="27" t="s">
        <v>605</v>
      </c>
      <c r="D51" s="31">
        <v>2500000</v>
      </c>
      <c r="E51" s="29">
        <v>2691.25</v>
      </c>
      <c r="F51" s="30">
        <v>0.97005354591455395</v>
      </c>
    </row>
    <row r="52" spans="1:9" x14ac:dyDescent="0.2">
      <c r="A52" s="27" t="s">
        <v>160</v>
      </c>
      <c r="B52" s="27" t="s">
        <v>159</v>
      </c>
      <c r="C52" s="27" t="s">
        <v>152</v>
      </c>
      <c r="D52" s="31">
        <v>600000</v>
      </c>
      <c r="E52" s="29">
        <v>2636.4</v>
      </c>
      <c r="F52" s="30">
        <v>0.95028301660905901</v>
      </c>
    </row>
    <row r="53" spans="1:9" x14ac:dyDescent="0.2">
      <c r="A53" s="27" t="s">
        <v>148</v>
      </c>
      <c r="B53" s="27" t="s">
        <v>147</v>
      </c>
      <c r="C53" s="27" t="s">
        <v>149</v>
      </c>
      <c r="D53" s="31">
        <v>800000</v>
      </c>
      <c r="E53" s="29">
        <v>2514.4</v>
      </c>
      <c r="F53" s="30">
        <v>0.90630845735162202</v>
      </c>
    </row>
    <row r="54" spans="1:9" x14ac:dyDescent="0.2">
      <c r="A54" s="27" t="s">
        <v>602</v>
      </c>
      <c r="B54" s="27" t="s">
        <v>601</v>
      </c>
      <c r="C54" s="27" t="s">
        <v>477</v>
      </c>
      <c r="D54" s="31">
        <v>948047</v>
      </c>
      <c r="E54" s="29">
        <v>2508.5323619999999</v>
      </c>
      <c r="F54" s="30">
        <v>0.90419348362267005</v>
      </c>
    </row>
    <row r="55" spans="1:9" x14ac:dyDescent="0.2">
      <c r="A55" s="27" t="s">
        <v>110</v>
      </c>
      <c r="B55" s="27" t="s">
        <v>109</v>
      </c>
      <c r="C55" s="27" t="s">
        <v>90</v>
      </c>
      <c r="D55" s="31">
        <v>400000</v>
      </c>
      <c r="E55" s="29">
        <v>2409.8000000000002</v>
      </c>
      <c r="F55" s="30">
        <v>0.86860567949647605</v>
      </c>
    </row>
    <row r="56" spans="1:9" x14ac:dyDescent="0.2">
      <c r="A56" s="27" t="s">
        <v>665</v>
      </c>
      <c r="B56" s="27" t="s">
        <v>664</v>
      </c>
      <c r="C56" s="27" t="s">
        <v>168</v>
      </c>
      <c r="D56" s="31">
        <v>100000</v>
      </c>
      <c r="E56" s="29">
        <v>2187.1</v>
      </c>
      <c r="F56" s="30">
        <v>0.78833408649130299</v>
      </c>
    </row>
    <row r="57" spans="1:9" x14ac:dyDescent="0.2">
      <c r="A57" s="27" t="s">
        <v>667</v>
      </c>
      <c r="B57" s="27" t="s">
        <v>666</v>
      </c>
      <c r="C57" s="27" t="s">
        <v>572</v>
      </c>
      <c r="D57" s="31">
        <v>175000</v>
      </c>
      <c r="E57" s="29">
        <v>2119.5124999999998</v>
      </c>
      <c r="F57" s="30">
        <v>0.76397236088628695</v>
      </c>
    </row>
    <row r="58" spans="1:9" x14ac:dyDescent="0.2">
      <c r="A58" s="27" t="s">
        <v>669</v>
      </c>
      <c r="B58" s="27" t="s">
        <v>668</v>
      </c>
      <c r="C58" s="27" t="s">
        <v>670</v>
      </c>
      <c r="D58" s="31">
        <v>400000</v>
      </c>
      <c r="E58" s="29">
        <v>1802.8</v>
      </c>
      <c r="F58" s="30">
        <v>0.64981422483037898</v>
      </c>
    </row>
    <row r="59" spans="1:9" x14ac:dyDescent="0.2">
      <c r="A59" s="27" t="s">
        <v>151</v>
      </c>
      <c r="B59" s="27" t="s">
        <v>150</v>
      </c>
      <c r="C59" s="27" t="s">
        <v>152</v>
      </c>
      <c r="D59" s="31">
        <v>20000</v>
      </c>
      <c r="E59" s="29">
        <v>1794.83</v>
      </c>
      <c r="F59" s="30">
        <v>0.64694146059036495</v>
      </c>
    </row>
    <row r="60" spans="1:9" x14ac:dyDescent="0.2">
      <c r="A60" s="27" t="s">
        <v>672</v>
      </c>
      <c r="B60" s="27" t="s">
        <v>671</v>
      </c>
      <c r="C60" s="27" t="s">
        <v>171</v>
      </c>
      <c r="D60" s="31">
        <v>75000</v>
      </c>
      <c r="E60" s="29">
        <v>1531.5374999999999</v>
      </c>
      <c r="F60" s="30">
        <v>0.552038414333901</v>
      </c>
    </row>
    <row r="61" spans="1:9" x14ac:dyDescent="0.2">
      <c r="A61" s="27" t="s">
        <v>626</v>
      </c>
      <c r="B61" s="27" t="s">
        <v>625</v>
      </c>
      <c r="C61" s="27" t="s">
        <v>171</v>
      </c>
      <c r="D61" s="31">
        <v>2000000</v>
      </c>
      <c r="E61" s="29">
        <v>1495</v>
      </c>
      <c r="F61" s="30">
        <v>0.53886857450710901</v>
      </c>
    </row>
    <row r="62" spans="1:9" x14ac:dyDescent="0.2">
      <c r="A62" s="27" t="s">
        <v>561</v>
      </c>
      <c r="B62" s="27" t="s">
        <v>560</v>
      </c>
      <c r="C62" s="27" t="s">
        <v>130</v>
      </c>
      <c r="D62" s="31">
        <v>55531</v>
      </c>
      <c r="E62" s="29">
        <v>784.93068500000004</v>
      </c>
      <c r="F62" s="30">
        <v>0.28292607311895601</v>
      </c>
    </row>
    <row r="63" spans="1:9" x14ac:dyDescent="0.2">
      <c r="A63" s="26" t="s">
        <v>33</v>
      </c>
      <c r="B63" s="26"/>
      <c r="C63" s="26"/>
      <c r="D63" s="32"/>
      <c r="E63" s="33">
        <f>SUM(E7:E62)</f>
        <v>262650.97982299991</v>
      </c>
      <c r="F63" s="34">
        <f>SUM(F7:F62)</f>
        <v>94.671812100411771</v>
      </c>
      <c r="G63" s="18"/>
      <c r="H63" s="18"/>
      <c r="I63" s="18"/>
    </row>
    <row r="64" spans="1:9" x14ac:dyDescent="0.2">
      <c r="A64" s="27"/>
      <c r="B64" s="27"/>
      <c r="C64" s="27"/>
      <c r="D64" s="28"/>
      <c r="E64" s="29"/>
      <c r="F64" s="30"/>
    </row>
    <row r="65" spans="1:9" x14ac:dyDescent="0.2">
      <c r="A65" s="26" t="s">
        <v>307</v>
      </c>
      <c r="B65" s="27"/>
      <c r="C65" s="27"/>
      <c r="D65" s="28"/>
      <c r="E65" s="29"/>
      <c r="F65" s="30"/>
    </row>
    <row r="66" spans="1:9" x14ac:dyDescent="0.2">
      <c r="A66" s="27" t="s">
        <v>348</v>
      </c>
      <c r="B66" s="27" t="s">
        <v>347</v>
      </c>
      <c r="C66" s="27" t="s">
        <v>116</v>
      </c>
      <c r="D66" s="31">
        <v>100000</v>
      </c>
      <c r="E66" s="29">
        <v>2417.8051500000001</v>
      </c>
      <c r="F66" s="30">
        <v>0.87149111345581798</v>
      </c>
    </row>
    <row r="67" spans="1:9" x14ac:dyDescent="0.2">
      <c r="A67" s="27" t="s">
        <v>350</v>
      </c>
      <c r="B67" s="27" t="s">
        <v>349</v>
      </c>
      <c r="C67" s="27" t="s">
        <v>174</v>
      </c>
      <c r="D67" s="31">
        <v>200000</v>
      </c>
      <c r="E67" s="29">
        <v>2288.3235</v>
      </c>
      <c r="F67" s="30">
        <v>0.82481981435191898</v>
      </c>
    </row>
    <row r="68" spans="1:9" x14ac:dyDescent="0.2">
      <c r="A68" s="26" t="s">
        <v>33</v>
      </c>
      <c r="B68" s="26"/>
      <c r="C68" s="26"/>
      <c r="D68" s="32"/>
      <c r="E68" s="33">
        <f>SUM(E65:E67)</f>
        <v>4706.1286500000006</v>
      </c>
      <c r="F68" s="34">
        <f>SUM(F65:F67)</f>
        <v>1.6963109278077368</v>
      </c>
      <c r="G68" s="18"/>
      <c r="H68" s="18"/>
      <c r="I68" s="18"/>
    </row>
    <row r="69" spans="1:9" x14ac:dyDescent="0.2">
      <c r="A69" s="27"/>
      <c r="B69" s="27"/>
      <c r="C69" s="27"/>
      <c r="D69" s="28"/>
      <c r="E69" s="29"/>
      <c r="F69" s="30"/>
    </row>
    <row r="70" spans="1:9" x14ac:dyDescent="0.2">
      <c r="A70" s="26" t="s">
        <v>35</v>
      </c>
      <c r="B70" s="26"/>
      <c r="C70" s="26"/>
      <c r="D70" s="32"/>
      <c r="E70" s="33">
        <f>E63+E68</f>
        <v>267357.10847299994</v>
      </c>
      <c r="F70" s="34">
        <f>F63+F68</f>
        <v>96.368123028219514</v>
      </c>
      <c r="G70" s="18"/>
      <c r="H70" s="18"/>
      <c r="I70" s="18"/>
    </row>
    <row r="71" spans="1:9" x14ac:dyDescent="0.2">
      <c r="A71" s="26"/>
      <c r="B71" s="26"/>
      <c r="C71" s="26"/>
      <c r="D71" s="32"/>
      <c r="E71" s="33"/>
      <c r="F71" s="34"/>
      <c r="G71" s="18"/>
      <c r="H71" s="18"/>
      <c r="I71" s="18"/>
    </row>
    <row r="72" spans="1:9" x14ac:dyDescent="0.2">
      <c r="A72" s="26" t="s">
        <v>37</v>
      </c>
      <c r="B72" s="26"/>
      <c r="C72" s="26"/>
      <c r="D72" s="32"/>
      <c r="E72" s="33">
        <f>E74-(E63+E68)</f>
        <v>10076.030278400052</v>
      </c>
      <c r="F72" s="34">
        <f>F74-(F63+F68)</f>
        <v>3.6318769717804855</v>
      </c>
      <c r="G72" s="18"/>
      <c r="H72" s="18"/>
      <c r="I72" s="18"/>
    </row>
    <row r="73" spans="1:9" x14ac:dyDescent="0.2">
      <c r="A73" s="26"/>
      <c r="B73" s="26"/>
      <c r="C73" s="26"/>
      <c r="D73" s="32"/>
      <c r="E73" s="33"/>
      <c r="F73" s="34"/>
      <c r="G73" s="18"/>
      <c r="H73" s="18"/>
      <c r="I73" s="18"/>
    </row>
    <row r="74" spans="1:9" x14ac:dyDescent="0.2">
      <c r="A74" s="35" t="s">
        <v>36</v>
      </c>
      <c r="B74" s="35"/>
      <c r="C74" s="35"/>
      <c r="D74" s="36"/>
      <c r="E74" s="37">
        <v>277433.13875139999</v>
      </c>
      <c r="F74" s="38">
        <v>100</v>
      </c>
      <c r="G74" s="18"/>
      <c r="H74" s="18"/>
      <c r="I74" s="18"/>
    </row>
    <row r="77" spans="1:9" x14ac:dyDescent="0.2">
      <c r="A77" s="18" t="s">
        <v>39</v>
      </c>
    </row>
    <row r="78" spans="1:9" x14ac:dyDescent="0.2">
      <c r="A78" s="18" t="s">
        <v>40</v>
      </c>
    </row>
    <row r="79" spans="1:9" x14ac:dyDescent="0.2">
      <c r="A79" s="18" t="s">
        <v>41</v>
      </c>
      <c r="B79" s="18"/>
      <c r="C79" s="39" t="s">
        <v>43</v>
      </c>
      <c r="D79" s="19" t="s">
        <v>42</v>
      </c>
    </row>
    <row r="80" spans="1:9" x14ac:dyDescent="0.2">
      <c r="A80" s="9" t="s">
        <v>78</v>
      </c>
      <c r="C80" s="40">
        <v>115.869</v>
      </c>
      <c r="D80" s="40">
        <v>124.7467</v>
      </c>
    </row>
    <row r="81" spans="1:6" x14ac:dyDescent="0.2">
      <c r="A81" s="9" t="s">
        <v>80</v>
      </c>
      <c r="C81" s="40">
        <v>17.062999999999999</v>
      </c>
      <c r="D81" s="40">
        <v>18.3704</v>
      </c>
    </row>
    <row r="82" spans="1:6" x14ac:dyDescent="0.2">
      <c r="A82" s="9" t="s">
        <v>79</v>
      </c>
      <c r="C82" s="40">
        <v>124.3691</v>
      </c>
      <c r="D82" s="40">
        <v>134.3646</v>
      </c>
    </row>
    <row r="83" spans="1:6" x14ac:dyDescent="0.2">
      <c r="A83" s="9" t="s">
        <v>81</v>
      </c>
      <c r="C83" s="40">
        <v>19.078600000000002</v>
      </c>
      <c r="D83" s="40">
        <v>20.609000000000002</v>
      </c>
    </row>
    <row r="85" spans="1:6" x14ac:dyDescent="0.2">
      <c r="A85" s="9" t="s">
        <v>44</v>
      </c>
    </row>
    <row r="87" spans="1:6" x14ac:dyDescent="0.2">
      <c r="A87" s="18" t="s">
        <v>45</v>
      </c>
      <c r="D87" s="41" t="s">
        <v>46</v>
      </c>
    </row>
    <row r="89" spans="1:6" x14ac:dyDescent="0.2">
      <c r="A89" s="18" t="s">
        <v>215</v>
      </c>
      <c r="D89" s="45">
        <v>0.381320925960698</v>
      </c>
    </row>
    <row r="91" spans="1:6" x14ac:dyDescent="0.2">
      <c r="A91" s="18" t="s">
        <v>812</v>
      </c>
      <c r="D91" s="9"/>
      <c r="F91" s="50"/>
    </row>
    <row r="92" spans="1:6" x14ac:dyDescent="0.2">
      <c r="A92" s="46"/>
      <c r="D92" s="9"/>
      <c r="F92" s="50"/>
    </row>
    <row r="93" spans="1:6" x14ac:dyDescent="0.2">
      <c r="A93" s="47" t="s">
        <v>808</v>
      </c>
      <c r="D93" s="9"/>
      <c r="F93" s="50"/>
    </row>
    <row r="94" spans="1:6" x14ac:dyDescent="0.2">
      <c r="A94" s="48"/>
      <c r="D94" s="9"/>
      <c r="F94" s="50"/>
    </row>
    <row r="95" spans="1:6" x14ac:dyDescent="0.2">
      <c r="A95" s="49"/>
      <c r="D95" s="9"/>
      <c r="F95" s="50"/>
    </row>
    <row r="96" spans="1:6" x14ac:dyDescent="0.2">
      <c r="A96" s="49"/>
      <c r="D96" s="9"/>
      <c r="F96" s="50"/>
    </row>
    <row r="97" spans="1:6" x14ac:dyDescent="0.2">
      <c r="A97" s="49"/>
      <c r="D97" s="9"/>
      <c r="F97" s="50"/>
    </row>
    <row r="98" spans="1:6" x14ac:dyDescent="0.2">
      <c r="A98" s="49"/>
      <c r="D98" s="9"/>
      <c r="F98" s="50"/>
    </row>
    <row r="99" spans="1:6" x14ac:dyDescent="0.2">
      <c r="A99" s="49"/>
      <c r="D99" s="9"/>
      <c r="F99" s="50"/>
    </row>
    <row r="100" spans="1:6" x14ac:dyDescent="0.2">
      <c r="A100" s="49"/>
      <c r="D100" s="9"/>
      <c r="F100" s="50"/>
    </row>
    <row r="101" spans="1:6" x14ac:dyDescent="0.2">
      <c r="A101" s="49"/>
      <c r="D101" s="9"/>
      <c r="F101" s="50"/>
    </row>
    <row r="102" spans="1:6" x14ac:dyDescent="0.2">
      <c r="A102" s="49"/>
      <c r="D102" s="9"/>
      <c r="F102" s="50"/>
    </row>
    <row r="103" spans="1:6" x14ac:dyDescent="0.2">
      <c r="A103" s="49"/>
      <c r="D103" s="9"/>
      <c r="F103" s="50"/>
    </row>
    <row r="104" spans="1:6" x14ac:dyDescent="0.2">
      <c r="A104" s="49"/>
      <c r="D104" s="9"/>
      <c r="F104" s="50"/>
    </row>
    <row r="105" spans="1:6" x14ac:dyDescent="0.2">
      <c r="A105" s="49"/>
      <c r="D105" s="9"/>
      <c r="F105" s="50"/>
    </row>
    <row r="106" spans="1:6" x14ac:dyDescent="0.2">
      <c r="A106" s="49"/>
      <c r="D106" s="9"/>
      <c r="F106" s="50"/>
    </row>
    <row r="107" spans="1:6" x14ac:dyDescent="0.2">
      <c r="A107" s="47" t="s">
        <v>821</v>
      </c>
      <c r="D107" s="9"/>
      <c r="F107" s="50"/>
    </row>
    <row r="108" spans="1:6" x14ac:dyDescent="0.2">
      <c r="A108" s="49"/>
      <c r="D108" s="9"/>
      <c r="F108" s="50"/>
    </row>
    <row r="109" spans="1:6" x14ac:dyDescent="0.2">
      <c r="A109" s="47" t="s">
        <v>809</v>
      </c>
      <c r="D109" s="9"/>
      <c r="F109" s="50"/>
    </row>
    <row r="110" spans="1:6" x14ac:dyDescent="0.2">
      <c r="A110" s="49"/>
      <c r="D110" s="9"/>
      <c r="F110" s="50"/>
    </row>
    <row r="111" spans="1:6" x14ac:dyDescent="0.2">
      <c r="A111" s="49"/>
      <c r="D111" s="9"/>
      <c r="F111" s="50"/>
    </row>
    <row r="112" spans="1:6" x14ac:dyDescent="0.2">
      <c r="A112" s="49"/>
      <c r="D112" s="9"/>
      <c r="F112" s="50"/>
    </row>
    <row r="113" spans="1:6" x14ac:dyDescent="0.2">
      <c r="A113" s="49"/>
      <c r="D113" s="9"/>
      <c r="F113" s="50"/>
    </row>
    <row r="114" spans="1:6" x14ac:dyDescent="0.2">
      <c r="A114" s="49"/>
      <c r="D114" s="9"/>
      <c r="F114" s="50"/>
    </row>
    <row r="115" spans="1:6" x14ac:dyDescent="0.2">
      <c r="A115" s="49"/>
      <c r="D115" s="9"/>
      <c r="F115" s="50"/>
    </row>
    <row r="116" spans="1:6" x14ac:dyDescent="0.2">
      <c r="A116" s="49"/>
      <c r="D116" s="9"/>
      <c r="F116" s="50"/>
    </row>
    <row r="117" spans="1:6" x14ac:dyDescent="0.2">
      <c r="A117" s="49"/>
      <c r="D117" s="9"/>
      <c r="F117" s="50"/>
    </row>
    <row r="118" spans="1:6" x14ac:dyDescent="0.2">
      <c r="A118" s="49"/>
      <c r="D118" s="9"/>
      <c r="F118" s="50"/>
    </row>
    <row r="119" spans="1:6" x14ac:dyDescent="0.2">
      <c r="A119" s="49"/>
      <c r="D119" s="9"/>
      <c r="F119" s="50"/>
    </row>
    <row r="120" spans="1:6" x14ac:dyDescent="0.2">
      <c r="A120" s="49"/>
      <c r="D120" s="9"/>
      <c r="F120" s="50"/>
    </row>
    <row r="121" spans="1:6" x14ac:dyDescent="0.2">
      <c r="A121" s="49"/>
      <c r="D121" s="9"/>
      <c r="F121" s="50"/>
    </row>
    <row r="122" spans="1:6" x14ac:dyDescent="0.2">
      <c r="D122" s="9"/>
      <c r="F122" s="50"/>
    </row>
    <row r="123" spans="1:6" x14ac:dyDescent="0.2">
      <c r="D123" s="9"/>
      <c r="F123" s="50"/>
    </row>
    <row r="124" spans="1:6" x14ac:dyDescent="0.2">
      <c r="D124" s="9"/>
      <c r="F124" s="50"/>
    </row>
    <row r="125" spans="1:6" x14ac:dyDescent="0.2">
      <c r="D125" s="9"/>
      <c r="F125" s="50"/>
    </row>
    <row r="126" spans="1:6" x14ac:dyDescent="0.2">
      <c r="D126" s="9"/>
      <c r="F126" s="50"/>
    </row>
    <row r="127" spans="1:6" x14ac:dyDescent="0.2">
      <c r="D127" s="9"/>
      <c r="F127" s="50"/>
    </row>
    <row r="128" spans="1:6" x14ac:dyDescent="0.2">
      <c r="D128" s="9"/>
      <c r="F128" s="50"/>
    </row>
    <row r="129" spans="4:6" x14ac:dyDescent="0.2">
      <c r="D129" s="9"/>
      <c r="F129" s="50"/>
    </row>
    <row r="130" spans="4:6" x14ac:dyDescent="0.2">
      <c r="D130" s="9"/>
      <c r="F130" s="50"/>
    </row>
    <row r="131" spans="4:6" x14ac:dyDescent="0.2">
      <c r="D131" s="9"/>
      <c r="F131" s="50"/>
    </row>
    <row r="132" spans="4:6" x14ac:dyDescent="0.2">
      <c r="D132" s="9"/>
      <c r="F132" s="50"/>
    </row>
    <row r="133" spans="4:6" x14ac:dyDescent="0.2">
      <c r="D133" s="9"/>
      <c r="F133" s="50"/>
    </row>
    <row r="134" spans="4:6" x14ac:dyDescent="0.2">
      <c r="D134" s="9"/>
      <c r="F134" s="50"/>
    </row>
    <row r="135" spans="4:6" x14ac:dyDescent="0.2">
      <c r="D135" s="9"/>
      <c r="F135" s="50"/>
    </row>
    <row r="136" spans="4:6" x14ac:dyDescent="0.2">
      <c r="D136" s="9"/>
      <c r="F136" s="50"/>
    </row>
    <row r="137" spans="4:6" x14ac:dyDescent="0.2">
      <c r="D137" s="9"/>
      <c r="F137" s="50"/>
    </row>
    <row r="138" spans="4:6" x14ac:dyDescent="0.2">
      <c r="D138" s="9"/>
      <c r="F138" s="50"/>
    </row>
    <row r="139" spans="4:6" x14ac:dyDescent="0.2">
      <c r="D139" s="9"/>
      <c r="F139" s="50"/>
    </row>
    <row r="140" spans="4:6" x14ac:dyDescent="0.2">
      <c r="D140" s="9"/>
      <c r="F140" s="50"/>
    </row>
    <row r="141" spans="4:6" x14ac:dyDescent="0.2">
      <c r="D141" s="9"/>
      <c r="F141" s="50"/>
    </row>
    <row r="142" spans="4:6" x14ac:dyDescent="0.2">
      <c r="D142" s="9"/>
      <c r="F142" s="50"/>
    </row>
    <row r="143" spans="4:6" x14ac:dyDescent="0.2">
      <c r="D143" s="9"/>
      <c r="F143" s="50"/>
    </row>
    <row r="144" spans="4:6" x14ac:dyDescent="0.2">
      <c r="D144" s="9"/>
      <c r="F144" s="50"/>
    </row>
    <row r="145" spans="4:6" x14ac:dyDescent="0.2">
      <c r="D145" s="9"/>
      <c r="F145" s="50"/>
    </row>
    <row r="146" spans="4:6" x14ac:dyDescent="0.2">
      <c r="D146" s="9"/>
      <c r="F146" s="50"/>
    </row>
    <row r="147" spans="4:6" x14ac:dyDescent="0.2">
      <c r="D147" s="9"/>
      <c r="F147" s="50"/>
    </row>
    <row r="148" spans="4:6" x14ac:dyDescent="0.2">
      <c r="D148" s="9"/>
      <c r="F148" s="50"/>
    </row>
    <row r="149" spans="4:6" x14ac:dyDescent="0.2">
      <c r="D149" s="9"/>
      <c r="F149" s="50"/>
    </row>
    <row r="150" spans="4:6" x14ac:dyDescent="0.2">
      <c r="D150" s="9"/>
      <c r="F150" s="50"/>
    </row>
    <row r="151" spans="4:6" x14ac:dyDescent="0.2">
      <c r="D151" s="9"/>
      <c r="F151" s="50"/>
    </row>
    <row r="152" spans="4:6" x14ac:dyDescent="0.2">
      <c r="D152" s="9"/>
      <c r="F152" s="50"/>
    </row>
    <row r="153" spans="4:6" x14ac:dyDescent="0.2">
      <c r="D153" s="9"/>
      <c r="F153" s="50"/>
    </row>
    <row r="154" spans="4:6" x14ac:dyDescent="0.2">
      <c r="D154" s="9"/>
      <c r="F154" s="50"/>
    </row>
    <row r="155" spans="4:6" x14ac:dyDescent="0.2">
      <c r="D155" s="9"/>
      <c r="F155" s="50"/>
    </row>
    <row r="156" spans="4:6" x14ac:dyDescent="0.2">
      <c r="D156" s="9"/>
      <c r="F156" s="50"/>
    </row>
    <row r="157" spans="4:6" x14ac:dyDescent="0.2">
      <c r="D157" s="9"/>
      <c r="F157" s="50"/>
    </row>
    <row r="158" spans="4:6" x14ac:dyDescent="0.2">
      <c r="D158" s="9"/>
      <c r="F158" s="50"/>
    </row>
    <row r="159" spans="4:6" x14ac:dyDescent="0.2">
      <c r="D159" s="9"/>
      <c r="F159" s="50"/>
    </row>
    <row r="160" spans="4:6" x14ac:dyDescent="0.2">
      <c r="D160" s="9"/>
      <c r="F160" s="50"/>
    </row>
    <row r="161" spans="4:6" x14ac:dyDescent="0.2">
      <c r="D161" s="9"/>
      <c r="F161" s="50"/>
    </row>
    <row r="162" spans="4:6" x14ac:dyDescent="0.2">
      <c r="D162" s="9"/>
      <c r="F162" s="50"/>
    </row>
    <row r="163" spans="4:6" x14ac:dyDescent="0.2">
      <c r="D163" s="9"/>
      <c r="F163" s="50"/>
    </row>
    <row r="164" spans="4:6" x14ac:dyDescent="0.2">
      <c r="D164" s="9"/>
      <c r="F164" s="50"/>
    </row>
    <row r="165" spans="4:6" x14ac:dyDescent="0.2">
      <c r="D165" s="9"/>
      <c r="F165" s="50"/>
    </row>
    <row r="166" spans="4:6" x14ac:dyDescent="0.2">
      <c r="D166" s="9"/>
      <c r="F166" s="50"/>
    </row>
    <row r="167" spans="4:6" x14ac:dyDescent="0.2">
      <c r="D167" s="9"/>
      <c r="F167" s="50"/>
    </row>
    <row r="168" spans="4:6" x14ac:dyDescent="0.2">
      <c r="D168" s="9"/>
      <c r="F168" s="50"/>
    </row>
    <row r="169" spans="4:6" x14ac:dyDescent="0.2">
      <c r="D169" s="9"/>
      <c r="F169" s="50"/>
    </row>
    <row r="170" spans="4:6" x14ac:dyDescent="0.2">
      <c r="D170" s="9"/>
      <c r="F170" s="50"/>
    </row>
    <row r="171" spans="4:6" x14ac:dyDescent="0.2">
      <c r="D171" s="9"/>
      <c r="F171" s="50"/>
    </row>
    <row r="172" spans="4:6" x14ac:dyDescent="0.2">
      <c r="D172" s="9"/>
      <c r="F172" s="50"/>
    </row>
    <row r="173" spans="4:6" x14ac:dyDescent="0.2">
      <c r="D173" s="9"/>
      <c r="F173" s="50"/>
    </row>
    <row r="174" spans="4:6" x14ac:dyDescent="0.2">
      <c r="D174" s="9"/>
      <c r="F174" s="50"/>
    </row>
    <row r="175" spans="4:6" x14ac:dyDescent="0.2">
      <c r="D175" s="9"/>
      <c r="F175" s="50"/>
    </row>
    <row r="176" spans="4:6" x14ac:dyDescent="0.2">
      <c r="D176" s="9"/>
      <c r="F176" s="50"/>
    </row>
    <row r="177" spans="4:6" x14ac:dyDescent="0.2">
      <c r="D177" s="9"/>
      <c r="F177" s="50"/>
    </row>
    <row r="178" spans="4:6" x14ac:dyDescent="0.2">
      <c r="D178" s="9"/>
      <c r="F178" s="50"/>
    </row>
    <row r="179" spans="4:6" x14ac:dyDescent="0.2">
      <c r="D179" s="9"/>
      <c r="F179" s="50"/>
    </row>
    <row r="180" spans="4:6" x14ac:dyDescent="0.2">
      <c r="D180" s="9"/>
      <c r="F180" s="50"/>
    </row>
    <row r="181" spans="4:6" x14ac:dyDescent="0.2">
      <c r="D181" s="9"/>
      <c r="F181" s="50"/>
    </row>
    <row r="182" spans="4:6" x14ac:dyDescent="0.2">
      <c r="D182" s="9"/>
      <c r="F182" s="50"/>
    </row>
    <row r="183" spans="4:6" x14ac:dyDescent="0.2">
      <c r="D183" s="9"/>
      <c r="F183" s="50"/>
    </row>
    <row r="184" spans="4:6" x14ac:dyDescent="0.2">
      <c r="D184" s="9"/>
      <c r="F184" s="50"/>
    </row>
    <row r="185" spans="4:6" x14ac:dyDescent="0.2">
      <c r="D185" s="9"/>
      <c r="F185" s="50"/>
    </row>
    <row r="186" spans="4:6" x14ac:dyDescent="0.2">
      <c r="D186" s="9"/>
      <c r="F186" s="50"/>
    </row>
    <row r="187" spans="4:6" x14ac:dyDescent="0.2">
      <c r="D187" s="9"/>
      <c r="F187" s="50"/>
    </row>
    <row r="188" spans="4:6" x14ac:dyDescent="0.2">
      <c r="D188" s="9"/>
      <c r="F188" s="50"/>
    </row>
    <row r="189" spans="4:6" x14ac:dyDescent="0.2">
      <c r="D189" s="9"/>
      <c r="F189" s="50"/>
    </row>
    <row r="190" spans="4:6" x14ac:dyDescent="0.2">
      <c r="D190" s="9"/>
      <c r="F190" s="50"/>
    </row>
    <row r="191" spans="4:6" x14ac:dyDescent="0.2">
      <c r="D191" s="9"/>
      <c r="F191" s="50"/>
    </row>
    <row r="192" spans="4:6" x14ac:dyDescent="0.2">
      <c r="D192" s="9"/>
      <c r="F192" s="50"/>
    </row>
    <row r="193" spans="4:6" x14ac:dyDescent="0.2">
      <c r="D193" s="9"/>
      <c r="F193" s="50"/>
    </row>
    <row r="194" spans="4:6" x14ac:dyDescent="0.2">
      <c r="D194" s="9"/>
      <c r="F194" s="50"/>
    </row>
    <row r="195" spans="4:6" x14ac:dyDescent="0.2">
      <c r="D195" s="9"/>
      <c r="F195" s="50"/>
    </row>
    <row r="196" spans="4:6" x14ac:dyDescent="0.2">
      <c r="D196" s="9"/>
      <c r="F196" s="50"/>
    </row>
    <row r="197" spans="4:6" x14ac:dyDescent="0.2">
      <c r="D197" s="9"/>
      <c r="F197" s="50"/>
    </row>
    <row r="198" spans="4:6" x14ac:dyDescent="0.2">
      <c r="D198" s="9"/>
      <c r="F198" s="50"/>
    </row>
    <row r="199" spans="4:6" x14ac:dyDescent="0.2">
      <c r="D199" s="9"/>
      <c r="F199" s="50"/>
    </row>
    <row r="200" spans="4:6" x14ac:dyDescent="0.2">
      <c r="D200" s="9"/>
      <c r="F200" s="50"/>
    </row>
    <row r="201" spans="4:6" x14ac:dyDescent="0.2">
      <c r="D201" s="9"/>
      <c r="F201" s="50"/>
    </row>
    <row r="202" spans="4:6" x14ac:dyDescent="0.2">
      <c r="D202" s="9"/>
      <c r="F202" s="50"/>
    </row>
    <row r="203" spans="4:6" x14ac:dyDescent="0.2">
      <c r="D203" s="9"/>
      <c r="F203" s="50"/>
    </row>
    <row r="204" spans="4:6" x14ac:dyDescent="0.2">
      <c r="D204" s="9"/>
      <c r="F204" s="50"/>
    </row>
    <row r="205" spans="4:6" x14ac:dyDescent="0.2">
      <c r="D205" s="9"/>
      <c r="F205" s="50"/>
    </row>
    <row r="206" spans="4:6" x14ac:dyDescent="0.2">
      <c r="D206" s="9"/>
      <c r="F206" s="50"/>
    </row>
    <row r="207" spans="4:6" x14ac:dyDescent="0.2">
      <c r="D207" s="9"/>
      <c r="F207" s="50"/>
    </row>
    <row r="208" spans="4:6" x14ac:dyDescent="0.2">
      <c r="D208" s="9"/>
      <c r="F208" s="50"/>
    </row>
    <row r="209" spans="4:6" x14ac:dyDescent="0.2">
      <c r="D209" s="9"/>
      <c r="F209" s="50"/>
    </row>
    <row r="210" spans="4:6" x14ac:dyDescent="0.2">
      <c r="D210" s="9"/>
      <c r="F210" s="50"/>
    </row>
    <row r="211" spans="4:6" x14ac:dyDescent="0.2">
      <c r="D211" s="9"/>
      <c r="F211" s="50"/>
    </row>
    <row r="212" spans="4:6" x14ac:dyDescent="0.2">
      <c r="D212" s="9"/>
      <c r="F212" s="50"/>
    </row>
    <row r="213" spans="4:6" x14ac:dyDescent="0.2">
      <c r="D213" s="9"/>
      <c r="F213" s="50"/>
    </row>
    <row r="214" spans="4:6" x14ac:dyDescent="0.2">
      <c r="D214" s="9"/>
      <c r="F214" s="50"/>
    </row>
    <row r="215" spans="4:6" x14ac:dyDescent="0.2">
      <c r="D215" s="9"/>
      <c r="F215" s="50"/>
    </row>
    <row r="216" spans="4:6" x14ac:dyDescent="0.2">
      <c r="D216" s="9"/>
      <c r="F216" s="50"/>
    </row>
    <row r="217" spans="4:6" x14ac:dyDescent="0.2">
      <c r="D217" s="9"/>
      <c r="F217" s="50"/>
    </row>
    <row r="218" spans="4:6" x14ac:dyDescent="0.2">
      <c r="D218" s="9"/>
      <c r="F218" s="50"/>
    </row>
    <row r="219" spans="4:6" x14ac:dyDescent="0.2">
      <c r="D219" s="9"/>
      <c r="F219" s="50"/>
    </row>
    <row r="220" spans="4:6" x14ac:dyDescent="0.2">
      <c r="D220" s="9"/>
      <c r="F220" s="50"/>
    </row>
    <row r="221" spans="4:6" x14ac:dyDescent="0.2">
      <c r="D221" s="9"/>
      <c r="F221" s="50"/>
    </row>
    <row r="222" spans="4:6" x14ac:dyDescent="0.2">
      <c r="D222" s="9"/>
      <c r="F222" s="50"/>
    </row>
    <row r="223" spans="4:6" x14ac:dyDescent="0.2">
      <c r="D223" s="9"/>
      <c r="F223" s="50"/>
    </row>
  </sheetData>
  <mergeCells count="1">
    <mergeCell ref="A1:F1"/>
  </mergeCells>
  <conditionalFormatting sqref="F2:F3 F5:F90">
    <cfRule type="cellIs" dxfId="43" priority="2" stopIfTrue="1" operator="between">
      <formula>0.009</formula>
      <formula>-0.009</formula>
    </cfRule>
  </conditionalFormatting>
  <conditionalFormatting sqref="F91:F223">
    <cfRule type="cellIs" dxfId="42" priority="1" stopIfTrue="1" operator="between">
      <formula>0.009</formula>
      <formula>-0.009</formula>
    </cfRule>
  </conditionalFormatting>
  <hyperlinks>
    <hyperlink ref="A92" r:id="rId1" tooltip="https://www.franklintempletonindia.com/downloadsServlet/pdf/product-labels-jg9o5k7l" display="https://www.franklintempletonindia.com/downloadsServlet/pdf/product-labels-jg9o5k7l" xr:uid="{00000000-0004-0000-14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I207"/>
  <sheetViews>
    <sheetView workbookViewId="0">
      <selection sqref="A1:F1"/>
    </sheetView>
  </sheetViews>
  <sheetFormatPr defaultColWidth="9.109375" defaultRowHeight="10.199999999999999" x14ac:dyDescent="0.2"/>
  <cols>
    <col min="1" max="1" width="38.6640625" style="9" bestFit="1" customWidth="1"/>
    <col min="2" max="2" width="34.109375" style="9" bestFit="1" customWidth="1"/>
    <col min="3" max="3" width="35.44140625" style="9" bestFit="1" customWidth="1"/>
    <col min="4" max="4" width="15.33203125" style="10" bestFit="1" customWidth="1"/>
    <col min="5" max="5" width="23.109375" style="13" customWidth="1"/>
    <col min="6" max="6" width="13.5546875" style="14" bestFit="1" customWidth="1"/>
    <col min="7" max="16384" width="9.109375" style="9"/>
  </cols>
  <sheetData>
    <row r="1" spans="1:6" s="1" customFormat="1" ht="13.8" x14ac:dyDescent="0.2">
      <c r="A1" s="83" t="s">
        <v>19</v>
      </c>
      <c r="B1" s="92"/>
      <c r="C1" s="92"/>
      <c r="D1" s="92"/>
      <c r="E1" s="92"/>
      <c r="F1" s="92"/>
    </row>
    <row r="2" spans="1:6" s="1" customFormat="1" ht="11.4" x14ac:dyDescent="0.2">
      <c r="D2" s="6"/>
      <c r="E2" s="7"/>
      <c r="F2" s="12"/>
    </row>
    <row r="3" spans="1:6" s="1" customFormat="1" ht="12" x14ac:dyDescent="0.2">
      <c r="A3" s="11" t="s">
        <v>7</v>
      </c>
      <c r="B3" s="2"/>
      <c r="C3" s="3"/>
      <c r="D3" s="4"/>
      <c r="E3" s="5"/>
      <c r="F3" s="12"/>
    </row>
    <row r="4" spans="1:6" s="1" customFormat="1" ht="30.6" x14ac:dyDescent="0.2">
      <c r="A4" s="8" t="s">
        <v>2</v>
      </c>
      <c r="B4" s="8" t="s">
        <v>0</v>
      </c>
      <c r="C4" s="17" t="s">
        <v>285</v>
      </c>
      <c r="D4" s="16" t="s">
        <v>1</v>
      </c>
      <c r="E4" s="52" t="s">
        <v>6</v>
      </c>
      <c r="F4" s="15" t="s">
        <v>3</v>
      </c>
    </row>
    <row r="5" spans="1:6" x14ac:dyDescent="0.2">
      <c r="A5" s="21" t="s">
        <v>87</v>
      </c>
      <c r="B5" s="22"/>
      <c r="C5" s="22"/>
      <c r="D5" s="23"/>
      <c r="E5" s="24"/>
      <c r="F5" s="25"/>
    </row>
    <row r="6" spans="1:6" x14ac:dyDescent="0.2">
      <c r="A6" s="26" t="s">
        <v>32</v>
      </c>
      <c r="B6" s="27"/>
      <c r="C6" s="27"/>
      <c r="D6" s="28"/>
      <c r="E6" s="29"/>
      <c r="F6" s="30"/>
    </row>
    <row r="7" spans="1:6" x14ac:dyDescent="0.2">
      <c r="A7" s="27" t="s">
        <v>92</v>
      </c>
      <c r="B7" s="27" t="s">
        <v>91</v>
      </c>
      <c r="C7" s="27" t="s">
        <v>90</v>
      </c>
      <c r="D7" s="31">
        <v>6350000</v>
      </c>
      <c r="E7" s="29">
        <v>60509.15</v>
      </c>
      <c r="F7" s="30">
        <v>8.9098138108189406</v>
      </c>
    </row>
    <row r="8" spans="1:6" x14ac:dyDescent="0.2">
      <c r="A8" s="27" t="s">
        <v>89</v>
      </c>
      <c r="B8" s="27" t="s">
        <v>88</v>
      </c>
      <c r="C8" s="27" t="s">
        <v>90</v>
      </c>
      <c r="D8" s="31">
        <v>3500000</v>
      </c>
      <c r="E8" s="29">
        <v>56295.75</v>
      </c>
      <c r="F8" s="30">
        <v>8.2894016994191801</v>
      </c>
    </row>
    <row r="9" spans="1:6" x14ac:dyDescent="0.2">
      <c r="A9" s="27" t="s">
        <v>105</v>
      </c>
      <c r="B9" s="27" t="s">
        <v>104</v>
      </c>
      <c r="C9" s="27" t="s">
        <v>106</v>
      </c>
      <c r="D9" s="31">
        <v>1460000</v>
      </c>
      <c r="E9" s="29">
        <v>39877.71</v>
      </c>
      <c r="F9" s="30">
        <v>5.8718883227054501</v>
      </c>
    </row>
    <row r="10" spans="1:6" x14ac:dyDescent="0.2">
      <c r="A10" s="27" t="s">
        <v>94</v>
      </c>
      <c r="B10" s="27" t="s">
        <v>93</v>
      </c>
      <c r="C10" s="27" t="s">
        <v>95</v>
      </c>
      <c r="D10" s="31">
        <v>2150000</v>
      </c>
      <c r="E10" s="29">
        <v>35151.425000000003</v>
      </c>
      <c r="F10" s="30">
        <v>5.1759552387525902</v>
      </c>
    </row>
    <row r="11" spans="1:6" x14ac:dyDescent="0.2">
      <c r="A11" s="27" t="s">
        <v>243</v>
      </c>
      <c r="B11" s="27" t="s">
        <v>242</v>
      </c>
      <c r="C11" s="27" t="s">
        <v>146</v>
      </c>
      <c r="D11" s="31">
        <v>1225000</v>
      </c>
      <c r="E11" s="29">
        <v>32983.737500000003</v>
      </c>
      <c r="F11" s="30">
        <v>4.8567689334576096</v>
      </c>
    </row>
    <row r="12" spans="1:6" x14ac:dyDescent="0.2">
      <c r="A12" s="27" t="s">
        <v>211</v>
      </c>
      <c r="B12" s="27" t="s">
        <v>210</v>
      </c>
      <c r="C12" s="27" t="s">
        <v>90</v>
      </c>
      <c r="D12" s="31">
        <v>1440000</v>
      </c>
      <c r="E12" s="29">
        <v>28037.52</v>
      </c>
      <c r="F12" s="30">
        <v>4.1284513650763897</v>
      </c>
    </row>
    <row r="13" spans="1:6" x14ac:dyDescent="0.2">
      <c r="A13" s="27" t="s">
        <v>108</v>
      </c>
      <c r="B13" s="27" t="s">
        <v>107</v>
      </c>
      <c r="C13" s="27" t="s">
        <v>95</v>
      </c>
      <c r="D13" s="31">
        <v>2400000</v>
      </c>
      <c r="E13" s="29">
        <v>26899.200000000001</v>
      </c>
      <c r="F13" s="30">
        <v>3.9608367273376102</v>
      </c>
    </row>
    <row r="14" spans="1:6" x14ac:dyDescent="0.2">
      <c r="A14" s="27" t="s">
        <v>99</v>
      </c>
      <c r="B14" s="27" t="s">
        <v>98</v>
      </c>
      <c r="C14" s="27" t="s">
        <v>100</v>
      </c>
      <c r="D14" s="31">
        <v>980000</v>
      </c>
      <c r="E14" s="29">
        <v>20333.53</v>
      </c>
      <c r="F14" s="30">
        <v>2.9940590211017901</v>
      </c>
    </row>
    <row r="15" spans="1:6" x14ac:dyDescent="0.2">
      <c r="A15" s="27" t="s">
        <v>293</v>
      </c>
      <c r="B15" s="27" t="s">
        <v>292</v>
      </c>
      <c r="C15" s="27" t="s">
        <v>95</v>
      </c>
      <c r="D15" s="31">
        <v>550000</v>
      </c>
      <c r="E15" s="29">
        <v>18649.400000000001</v>
      </c>
      <c r="F15" s="30">
        <v>2.7460752908194301</v>
      </c>
    </row>
    <row r="16" spans="1:6" x14ac:dyDescent="0.2">
      <c r="A16" s="27" t="s">
        <v>102</v>
      </c>
      <c r="B16" s="27" t="s">
        <v>101</v>
      </c>
      <c r="C16" s="27" t="s">
        <v>103</v>
      </c>
      <c r="D16" s="31">
        <v>2000000</v>
      </c>
      <c r="E16" s="29">
        <v>16975</v>
      </c>
      <c r="F16" s="30">
        <v>2.4995242775456501</v>
      </c>
    </row>
    <row r="17" spans="1:6" x14ac:dyDescent="0.2">
      <c r="A17" s="27" t="s">
        <v>653</v>
      </c>
      <c r="B17" s="27" t="s">
        <v>652</v>
      </c>
      <c r="C17" s="27" t="s">
        <v>572</v>
      </c>
      <c r="D17" s="31">
        <v>1300000</v>
      </c>
      <c r="E17" s="29">
        <v>16677.7</v>
      </c>
      <c r="F17" s="30">
        <v>2.45574763143583</v>
      </c>
    </row>
    <row r="18" spans="1:6" x14ac:dyDescent="0.2">
      <c r="A18" s="27" t="s">
        <v>110</v>
      </c>
      <c r="B18" s="27" t="s">
        <v>109</v>
      </c>
      <c r="C18" s="27" t="s">
        <v>90</v>
      </c>
      <c r="D18" s="31">
        <v>2700000</v>
      </c>
      <c r="E18" s="29">
        <v>16266.15</v>
      </c>
      <c r="F18" s="30">
        <v>2.39514797214723</v>
      </c>
    </row>
    <row r="19" spans="1:6" x14ac:dyDescent="0.2">
      <c r="A19" s="27" t="s">
        <v>249</v>
      </c>
      <c r="B19" s="27" t="s">
        <v>248</v>
      </c>
      <c r="C19" s="27" t="s">
        <v>181</v>
      </c>
      <c r="D19" s="31">
        <v>1744776</v>
      </c>
      <c r="E19" s="29">
        <v>15379.32805</v>
      </c>
      <c r="F19" s="30">
        <v>2.2645657633763698</v>
      </c>
    </row>
    <row r="20" spans="1:6" x14ac:dyDescent="0.2">
      <c r="A20" s="27" t="s">
        <v>204</v>
      </c>
      <c r="B20" s="27" t="s">
        <v>203</v>
      </c>
      <c r="C20" s="27" t="s">
        <v>205</v>
      </c>
      <c r="D20" s="31">
        <v>536997</v>
      </c>
      <c r="E20" s="29">
        <v>14414.87897</v>
      </c>
      <c r="F20" s="30">
        <v>2.1225531630867298</v>
      </c>
    </row>
    <row r="21" spans="1:6" x14ac:dyDescent="0.2">
      <c r="A21" s="27" t="s">
        <v>124</v>
      </c>
      <c r="B21" s="27" t="s">
        <v>123</v>
      </c>
      <c r="C21" s="27" t="s">
        <v>125</v>
      </c>
      <c r="D21" s="31">
        <v>200000</v>
      </c>
      <c r="E21" s="29">
        <v>14154</v>
      </c>
      <c r="F21" s="30">
        <v>2.08413941822569</v>
      </c>
    </row>
    <row r="22" spans="1:6" x14ac:dyDescent="0.2">
      <c r="A22" s="27" t="s">
        <v>622</v>
      </c>
      <c r="B22" s="27" t="s">
        <v>621</v>
      </c>
      <c r="C22" s="27" t="s">
        <v>371</v>
      </c>
      <c r="D22" s="31">
        <v>725000</v>
      </c>
      <c r="E22" s="29">
        <v>14046.512500000001</v>
      </c>
      <c r="F22" s="30">
        <v>2.0683121654549899</v>
      </c>
    </row>
    <row r="23" spans="1:6" x14ac:dyDescent="0.2">
      <c r="A23" s="27" t="s">
        <v>180</v>
      </c>
      <c r="B23" s="27" t="s">
        <v>179</v>
      </c>
      <c r="C23" s="27" t="s">
        <v>181</v>
      </c>
      <c r="D23" s="31">
        <v>2350000</v>
      </c>
      <c r="E23" s="29">
        <v>13826.225</v>
      </c>
      <c r="F23" s="30">
        <v>2.0358754082066901</v>
      </c>
    </row>
    <row r="24" spans="1:6" x14ac:dyDescent="0.2">
      <c r="A24" s="27" t="s">
        <v>151</v>
      </c>
      <c r="B24" s="27" t="s">
        <v>150</v>
      </c>
      <c r="C24" s="27" t="s">
        <v>152</v>
      </c>
      <c r="D24" s="31">
        <v>150000</v>
      </c>
      <c r="E24" s="29">
        <v>13461.225</v>
      </c>
      <c r="F24" s="30">
        <v>1.9821301144627099</v>
      </c>
    </row>
    <row r="25" spans="1:6" x14ac:dyDescent="0.2">
      <c r="A25" s="27" t="s">
        <v>245</v>
      </c>
      <c r="B25" s="27" t="s">
        <v>244</v>
      </c>
      <c r="C25" s="27" t="s">
        <v>119</v>
      </c>
      <c r="D25" s="31">
        <v>6000000</v>
      </c>
      <c r="E25" s="29">
        <v>13440</v>
      </c>
      <c r="F25" s="30">
        <v>1.97900478881965</v>
      </c>
    </row>
    <row r="26" spans="1:6" x14ac:dyDescent="0.2">
      <c r="A26" s="27" t="s">
        <v>624</v>
      </c>
      <c r="B26" s="27" t="s">
        <v>623</v>
      </c>
      <c r="C26" s="27" t="s">
        <v>572</v>
      </c>
      <c r="D26" s="31">
        <v>2250000</v>
      </c>
      <c r="E26" s="29">
        <v>13288.5</v>
      </c>
      <c r="F26" s="30">
        <v>1.95669681073139</v>
      </c>
    </row>
    <row r="27" spans="1:6" x14ac:dyDescent="0.2">
      <c r="A27" s="27" t="s">
        <v>160</v>
      </c>
      <c r="B27" s="27" t="s">
        <v>159</v>
      </c>
      <c r="C27" s="27" t="s">
        <v>152</v>
      </c>
      <c r="D27" s="31">
        <v>2900000</v>
      </c>
      <c r="E27" s="29">
        <v>12742.6</v>
      </c>
      <c r="F27" s="30">
        <v>1.87631446592361</v>
      </c>
    </row>
    <row r="28" spans="1:6" x14ac:dyDescent="0.2">
      <c r="A28" s="27" t="s">
        <v>584</v>
      </c>
      <c r="B28" s="27" t="s">
        <v>583</v>
      </c>
      <c r="C28" s="27" t="s">
        <v>488</v>
      </c>
      <c r="D28" s="31">
        <v>260000</v>
      </c>
      <c r="E28" s="29">
        <v>12288.64</v>
      </c>
      <c r="F28" s="30">
        <v>1.8094700452440999</v>
      </c>
    </row>
    <row r="29" spans="1:6" x14ac:dyDescent="0.2">
      <c r="A29" s="27" t="s">
        <v>156</v>
      </c>
      <c r="B29" s="27" t="s">
        <v>155</v>
      </c>
      <c r="C29" s="27" t="s">
        <v>149</v>
      </c>
      <c r="D29" s="31">
        <v>18500000</v>
      </c>
      <c r="E29" s="29">
        <v>12071.25</v>
      </c>
      <c r="F29" s="30">
        <v>1.7774599372797</v>
      </c>
    </row>
    <row r="30" spans="1:6" x14ac:dyDescent="0.2">
      <c r="A30" s="27" t="s">
        <v>336</v>
      </c>
      <c r="B30" s="27" t="s">
        <v>335</v>
      </c>
      <c r="C30" s="27" t="s">
        <v>95</v>
      </c>
      <c r="D30" s="31">
        <v>573045</v>
      </c>
      <c r="E30" s="29">
        <v>11559.750260000001</v>
      </c>
      <c r="F30" s="30">
        <v>1.70214294063238</v>
      </c>
    </row>
    <row r="31" spans="1:6" x14ac:dyDescent="0.2">
      <c r="A31" s="27" t="s">
        <v>145</v>
      </c>
      <c r="B31" s="27" t="s">
        <v>144</v>
      </c>
      <c r="C31" s="27" t="s">
        <v>146</v>
      </c>
      <c r="D31" s="31">
        <v>1395000</v>
      </c>
      <c r="E31" s="29">
        <v>11498.2875</v>
      </c>
      <c r="F31" s="30">
        <v>1.69309271024741</v>
      </c>
    </row>
    <row r="32" spans="1:6" x14ac:dyDescent="0.2">
      <c r="A32" s="27" t="s">
        <v>618</v>
      </c>
      <c r="B32" s="27" t="s">
        <v>617</v>
      </c>
      <c r="C32" s="27" t="s">
        <v>113</v>
      </c>
      <c r="D32" s="31">
        <v>1000000</v>
      </c>
      <c r="E32" s="29">
        <v>11396.5</v>
      </c>
      <c r="F32" s="30">
        <v>1.67810476754339</v>
      </c>
    </row>
    <row r="33" spans="1:9" x14ac:dyDescent="0.2">
      <c r="A33" s="27" t="s">
        <v>596</v>
      </c>
      <c r="B33" s="27" t="s">
        <v>595</v>
      </c>
      <c r="C33" s="27" t="s">
        <v>113</v>
      </c>
      <c r="D33" s="31">
        <v>575000</v>
      </c>
      <c r="E33" s="29">
        <v>10232.987499999999</v>
      </c>
      <c r="F33" s="30">
        <v>1.5067806001809201</v>
      </c>
    </row>
    <row r="34" spans="1:9" x14ac:dyDescent="0.2">
      <c r="A34" s="27" t="s">
        <v>586</v>
      </c>
      <c r="B34" s="27" t="s">
        <v>585</v>
      </c>
      <c r="C34" s="27" t="s">
        <v>122</v>
      </c>
      <c r="D34" s="31">
        <v>600000</v>
      </c>
      <c r="E34" s="29">
        <v>10116.6</v>
      </c>
      <c r="F34" s="30">
        <v>1.48964284572715</v>
      </c>
    </row>
    <row r="35" spans="1:9" x14ac:dyDescent="0.2">
      <c r="A35" s="27" t="s">
        <v>549</v>
      </c>
      <c r="B35" s="27" t="s">
        <v>548</v>
      </c>
      <c r="C35" s="27" t="s">
        <v>163</v>
      </c>
      <c r="D35" s="31">
        <v>6000000</v>
      </c>
      <c r="E35" s="29">
        <v>8928</v>
      </c>
      <c r="F35" s="30">
        <v>1.31462460971591</v>
      </c>
    </row>
    <row r="36" spans="1:9" x14ac:dyDescent="0.2">
      <c r="A36" s="27" t="s">
        <v>112</v>
      </c>
      <c r="B36" s="27" t="s">
        <v>111</v>
      </c>
      <c r="C36" s="27" t="s">
        <v>113</v>
      </c>
      <c r="D36" s="31">
        <v>700000</v>
      </c>
      <c r="E36" s="29">
        <v>7322.35</v>
      </c>
      <c r="F36" s="30">
        <v>1.0781968538254101</v>
      </c>
    </row>
    <row r="37" spans="1:9" x14ac:dyDescent="0.2">
      <c r="A37" s="27" t="s">
        <v>657</v>
      </c>
      <c r="B37" s="27" t="s">
        <v>656</v>
      </c>
      <c r="C37" s="27" t="s">
        <v>113</v>
      </c>
      <c r="D37" s="31">
        <v>400000</v>
      </c>
      <c r="E37" s="29">
        <v>6639.6</v>
      </c>
      <c r="F37" s="30">
        <v>0.97766370504813604</v>
      </c>
    </row>
    <row r="38" spans="1:9" x14ac:dyDescent="0.2">
      <c r="A38" s="27" t="s">
        <v>634</v>
      </c>
      <c r="B38" s="27" t="s">
        <v>633</v>
      </c>
      <c r="C38" s="27" t="s">
        <v>181</v>
      </c>
      <c r="D38" s="31">
        <v>1250000</v>
      </c>
      <c r="E38" s="29">
        <v>6341.875</v>
      </c>
      <c r="F38" s="30">
        <v>0.93382447880175801</v>
      </c>
    </row>
    <row r="39" spans="1:9" x14ac:dyDescent="0.2">
      <c r="A39" s="27" t="s">
        <v>576</v>
      </c>
      <c r="B39" s="27" t="s">
        <v>575</v>
      </c>
      <c r="C39" s="27" t="s">
        <v>171</v>
      </c>
      <c r="D39" s="31">
        <v>9800000</v>
      </c>
      <c r="E39" s="29">
        <v>6022.1</v>
      </c>
      <c r="F39" s="30">
        <v>0.88673844782372102</v>
      </c>
    </row>
    <row r="40" spans="1:9" x14ac:dyDescent="0.2">
      <c r="A40" s="27" t="s">
        <v>642</v>
      </c>
      <c r="B40" s="27" t="s">
        <v>641</v>
      </c>
      <c r="C40" s="27" t="s">
        <v>371</v>
      </c>
      <c r="D40" s="31">
        <v>1650000</v>
      </c>
      <c r="E40" s="29">
        <v>5534.9250000000002</v>
      </c>
      <c r="F40" s="30">
        <v>0.81500320541351201</v>
      </c>
    </row>
    <row r="41" spans="1:9" x14ac:dyDescent="0.2">
      <c r="A41" s="27" t="s">
        <v>604</v>
      </c>
      <c r="B41" s="27" t="s">
        <v>603</v>
      </c>
      <c r="C41" s="27" t="s">
        <v>605</v>
      </c>
      <c r="D41" s="31">
        <v>5000000</v>
      </c>
      <c r="E41" s="29">
        <v>5382.5</v>
      </c>
      <c r="F41" s="30">
        <v>0.79255902349864304</v>
      </c>
    </row>
    <row r="42" spans="1:9" x14ac:dyDescent="0.2">
      <c r="A42" s="27" t="s">
        <v>669</v>
      </c>
      <c r="B42" s="27" t="s">
        <v>668</v>
      </c>
      <c r="C42" s="27" t="s">
        <v>670</v>
      </c>
      <c r="D42" s="31">
        <v>1100000</v>
      </c>
      <c r="E42" s="29">
        <v>4957.7</v>
      </c>
      <c r="F42" s="30">
        <v>0.73000833642345098</v>
      </c>
    </row>
    <row r="43" spans="1:9" x14ac:dyDescent="0.2">
      <c r="A43" s="27" t="s">
        <v>188</v>
      </c>
      <c r="B43" s="27" t="s">
        <v>187</v>
      </c>
      <c r="C43" s="27" t="s">
        <v>189</v>
      </c>
      <c r="D43" s="31">
        <v>900000</v>
      </c>
      <c r="E43" s="29">
        <v>4074.75</v>
      </c>
      <c r="F43" s="30">
        <v>0.59999626214604695</v>
      </c>
    </row>
    <row r="44" spans="1:9" x14ac:dyDescent="0.2">
      <c r="A44" s="27" t="s">
        <v>466</v>
      </c>
      <c r="B44" s="27" t="s">
        <v>465</v>
      </c>
      <c r="C44" s="27" t="s">
        <v>146</v>
      </c>
      <c r="D44" s="31">
        <v>525000</v>
      </c>
      <c r="E44" s="29">
        <v>3752.9625000000001</v>
      </c>
      <c r="F44" s="30">
        <v>0.55261389581551801</v>
      </c>
    </row>
    <row r="45" spans="1:9" x14ac:dyDescent="0.2">
      <c r="A45" s="27" t="s">
        <v>626</v>
      </c>
      <c r="B45" s="27" t="s">
        <v>625</v>
      </c>
      <c r="C45" s="27" t="s">
        <v>171</v>
      </c>
      <c r="D45" s="31">
        <v>5000000</v>
      </c>
      <c r="E45" s="29">
        <v>3737.5</v>
      </c>
      <c r="F45" s="30">
        <v>0.55033708320040498</v>
      </c>
    </row>
    <row r="46" spans="1:9" x14ac:dyDescent="0.2">
      <c r="A46" s="27" t="s">
        <v>158</v>
      </c>
      <c r="B46" s="27" t="s">
        <v>157</v>
      </c>
      <c r="C46" s="27" t="s">
        <v>116</v>
      </c>
      <c r="D46" s="31">
        <v>600000</v>
      </c>
      <c r="E46" s="29">
        <v>3281.1</v>
      </c>
      <c r="F46" s="30">
        <v>0.48313337891340402</v>
      </c>
    </row>
    <row r="47" spans="1:9" x14ac:dyDescent="0.2">
      <c r="A47" s="27" t="s">
        <v>667</v>
      </c>
      <c r="B47" s="27" t="s">
        <v>666</v>
      </c>
      <c r="C47" s="27" t="s">
        <v>572</v>
      </c>
      <c r="D47" s="31">
        <v>225000</v>
      </c>
      <c r="E47" s="29">
        <v>2725.0875000000001</v>
      </c>
      <c r="F47" s="30">
        <v>0.40126199497414899</v>
      </c>
    </row>
    <row r="48" spans="1:9" x14ac:dyDescent="0.2">
      <c r="A48" s="26" t="s">
        <v>33</v>
      </c>
      <c r="B48" s="26"/>
      <c r="C48" s="26"/>
      <c r="D48" s="32"/>
      <c r="E48" s="33">
        <f>SUM(E7:E47)</f>
        <v>641274.00728000002</v>
      </c>
      <c r="F48" s="34">
        <f>SUM(F7:F47)</f>
        <v>94.425917511360609</v>
      </c>
      <c r="G48" s="18"/>
      <c r="H48" s="18"/>
      <c r="I48" s="18"/>
    </row>
    <row r="49" spans="1:9" x14ac:dyDescent="0.2">
      <c r="A49" s="27"/>
      <c r="B49" s="27"/>
      <c r="C49" s="27"/>
      <c r="D49" s="28"/>
      <c r="E49" s="29"/>
      <c r="F49" s="30"/>
    </row>
    <row r="50" spans="1:9" x14ac:dyDescent="0.2">
      <c r="A50" s="26" t="s">
        <v>307</v>
      </c>
      <c r="B50" s="27"/>
      <c r="C50" s="27"/>
      <c r="D50" s="28"/>
      <c r="E50" s="29"/>
      <c r="F50" s="30"/>
    </row>
    <row r="51" spans="1:9" x14ac:dyDescent="0.2">
      <c r="A51" s="27" t="s">
        <v>350</v>
      </c>
      <c r="B51" s="27" t="s">
        <v>349</v>
      </c>
      <c r="C51" s="27" t="s">
        <v>174</v>
      </c>
      <c r="D51" s="31">
        <v>680000</v>
      </c>
      <c r="E51" s="29">
        <v>7780.2999</v>
      </c>
      <c r="F51" s="30">
        <v>1.14562877682686</v>
      </c>
    </row>
    <row r="52" spans="1:9" x14ac:dyDescent="0.2">
      <c r="A52" s="26" t="s">
        <v>33</v>
      </c>
      <c r="B52" s="26"/>
      <c r="C52" s="26"/>
      <c r="D52" s="32"/>
      <c r="E52" s="33">
        <f>SUM(E50:E51)</f>
        <v>7780.2999</v>
      </c>
      <c r="F52" s="34">
        <f>SUM(F50:F51)</f>
        <v>1.14562877682686</v>
      </c>
      <c r="G52" s="18"/>
      <c r="H52" s="18"/>
      <c r="I52" s="18"/>
    </row>
    <row r="53" spans="1:9" x14ac:dyDescent="0.2">
      <c r="A53" s="27"/>
      <c r="B53" s="27"/>
      <c r="C53" s="27"/>
      <c r="D53" s="28"/>
      <c r="E53" s="29"/>
      <c r="F53" s="30"/>
    </row>
    <row r="54" spans="1:9" x14ac:dyDescent="0.2">
      <c r="A54" s="26" t="s">
        <v>35</v>
      </c>
      <c r="B54" s="26"/>
      <c r="C54" s="26"/>
      <c r="D54" s="32"/>
      <c r="E54" s="33">
        <f>E48+E52</f>
        <v>649054.30718</v>
      </c>
      <c r="F54" s="34">
        <f>F48+F52</f>
        <v>95.571546288187463</v>
      </c>
      <c r="G54" s="18"/>
      <c r="H54" s="18"/>
      <c r="I54" s="18"/>
    </row>
    <row r="55" spans="1:9" x14ac:dyDescent="0.2">
      <c r="A55" s="26"/>
      <c r="B55" s="26"/>
      <c r="C55" s="26"/>
      <c r="D55" s="32"/>
      <c r="E55" s="33"/>
      <c r="F55" s="34"/>
      <c r="G55" s="18"/>
      <c r="H55" s="18"/>
      <c r="I55" s="18"/>
    </row>
    <row r="56" spans="1:9" x14ac:dyDescent="0.2">
      <c r="A56" s="26" t="s">
        <v>37</v>
      </c>
      <c r="B56" s="26"/>
      <c r="C56" s="26"/>
      <c r="D56" s="32"/>
      <c r="E56" s="33">
        <f>E58-(E48+E52)</f>
        <v>30074.923629799974</v>
      </c>
      <c r="F56" s="34">
        <f>F58-(F48+F52)</f>
        <v>4.4284537118125371</v>
      </c>
      <c r="G56" s="18"/>
      <c r="H56" s="18"/>
      <c r="I56" s="18"/>
    </row>
    <row r="57" spans="1:9" x14ac:dyDescent="0.2">
      <c r="A57" s="26"/>
      <c r="B57" s="26"/>
      <c r="C57" s="26"/>
      <c r="D57" s="32"/>
      <c r="E57" s="33"/>
      <c r="F57" s="34"/>
      <c r="G57" s="18"/>
      <c r="H57" s="18"/>
      <c r="I57" s="18"/>
    </row>
    <row r="58" spans="1:9" x14ac:dyDescent="0.2">
      <c r="A58" s="35" t="s">
        <v>36</v>
      </c>
      <c r="B58" s="35"/>
      <c r="C58" s="35"/>
      <c r="D58" s="36"/>
      <c r="E58" s="37">
        <v>679129.23080979998</v>
      </c>
      <c r="F58" s="38">
        <v>100</v>
      </c>
      <c r="G58" s="18"/>
      <c r="H58" s="18"/>
      <c r="I58" s="18"/>
    </row>
    <row r="61" spans="1:9" x14ac:dyDescent="0.2">
      <c r="A61" s="18" t="s">
        <v>39</v>
      </c>
    </row>
    <row r="62" spans="1:9" x14ac:dyDescent="0.2">
      <c r="A62" s="18" t="s">
        <v>40</v>
      </c>
    </row>
    <row r="63" spans="1:9" x14ac:dyDescent="0.2">
      <c r="A63" s="18" t="s">
        <v>41</v>
      </c>
      <c r="B63" s="18"/>
      <c r="C63" s="39" t="s">
        <v>43</v>
      </c>
      <c r="D63" s="19" t="s">
        <v>42</v>
      </c>
    </row>
    <row r="64" spans="1:9" x14ac:dyDescent="0.2">
      <c r="A64" s="9" t="s">
        <v>78</v>
      </c>
      <c r="C64" s="40">
        <v>661.52210000000002</v>
      </c>
      <c r="D64" s="40">
        <v>720.99069999999995</v>
      </c>
    </row>
    <row r="65" spans="1:6" x14ac:dyDescent="0.2">
      <c r="A65" s="9" t="s">
        <v>80</v>
      </c>
      <c r="C65" s="40">
        <v>40.775399999999998</v>
      </c>
      <c r="D65" s="40">
        <v>44.441000000000003</v>
      </c>
    </row>
    <row r="66" spans="1:6" x14ac:dyDescent="0.2">
      <c r="A66" s="9" t="s">
        <v>79</v>
      </c>
      <c r="C66" s="40">
        <v>713.72730000000001</v>
      </c>
      <c r="D66" s="40">
        <v>780.86720000000003</v>
      </c>
    </row>
    <row r="67" spans="1:6" x14ac:dyDescent="0.2">
      <c r="A67" s="9" t="s">
        <v>81</v>
      </c>
      <c r="C67" s="40">
        <v>46.038200000000003</v>
      </c>
      <c r="D67" s="40">
        <v>50.365900000000003</v>
      </c>
    </row>
    <row r="69" spans="1:6" x14ac:dyDescent="0.2">
      <c r="A69" s="9" t="s">
        <v>44</v>
      </c>
    </row>
    <row r="71" spans="1:6" x14ac:dyDescent="0.2">
      <c r="A71" s="18" t="s">
        <v>45</v>
      </c>
      <c r="D71" s="41" t="s">
        <v>46</v>
      </c>
    </row>
    <row r="73" spans="1:6" x14ac:dyDescent="0.2">
      <c r="A73" s="18" t="s">
        <v>215</v>
      </c>
      <c r="D73" s="45">
        <v>0.24827841895012701</v>
      </c>
    </row>
    <row r="75" spans="1:6" x14ac:dyDescent="0.2">
      <c r="A75" s="18" t="s">
        <v>812</v>
      </c>
      <c r="D75" s="9"/>
      <c r="F75" s="50"/>
    </row>
    <row r="76" spans="1:6" x14ac:dyDescent="0.2">
      <c r="A76" s="46"/>
      <c r="D76" s="9"/>
      <c r="F76" s="50"/>
    </row>
    <row r="77" spans="1:6" x14ac:dyDescent="0.2">
      <c r="A77" s="47" t="s">
        <v>808</v>
      </c>
      <c r="D77" s="9"/>
      <c r="F77" s="50"/>
    </row>
    <row r="78" spans="1:6" x14ac:dyDescent="0.2">
      <c r="A78" s="48"/>
      <c r="D78" s="9"/>
      <c r="F78" s="50"/>
    </row>
    <row r="79" spans="1:6" x14ac:dyDescent="0.2">
      <c r="A79" s="49"/>
      <c r="D79" s="9"/>
      <c r="F79" s="50"/>
    </row>
    <row r="80" spans="1:6" x14ac:dyDescent="0.2">
      <c r="A80" s="49"/>
      <c r="D80" s="9"/>
      <c r="F80" s="50"/>
    </row>
    <row r="81" spans="1:6" x14ac:dyDescent="0.2">
      <c r="A81" s="49"/>
      <c r="D81" s="9"/>
      <c r="F81" s="50"/>
    </row>
    <row r="82" spans="1:6" x14ac:dyDescent="0.2">
      <c r="A82" s="49"/>
      <c r="D82" s="9"/>
      <c r="F82" s="50"/>
    </row>
    <row r="83" spans="1:6" x14ac:dyDescent="0.2">
      <c r="A83" s="49"/>
      <c r="D83" s="9"/>
      <c r="F83" s="50"/>
    </row>
    <row r="84" spans="1:6" x14ac:dyDescent="0.2">
      <c r="A84" s="49"/>
      <c r="D84" s="9"/>
      <c r="F84" s="50"/>
    </row>
    <row r="85" spans="1:6" x14ac:dyDescent="0.2">
      <c r="A85" s="49"/>
      <c r="D85" s="9"/>
      <c r="F85" s="50"/>
    </row>
    <row r="86" spans="1:6" x14ac:dyDescent="0.2">
      <c r="A86" s="49"/>
      <c r="D86" s="9"/>
      <c r="F86" s="50"/>
    </row>
    <row r="87" spans="1:6" x14ac:dyDescent="0.2">
      <c r="A87" s="49"/>
      <c r="D87" s="9"/>
      <c r="F87" s="50"/>
    </row>
    <row r="88" spans="1:6" x14ac:dyDescent="0.2">
      <c r="A88" s="49"/>
      <c r="D88" s="9"/>
      <c r="F88" s="50"/>
    </row>
    <row r="89" spans="1:6" x14ac:dyDescent="0.2">
      <c r="A89" s="49"/>
      <c r="D89" s="9"/>
      <c r="F89" s="50"/>
    </row>
    <row r="90" spans="1:6" x14ac:dyDescent="0.2">
      <c r="A90" s="49"/>
      <c r="D90" s="9"/>
      <c r="F90" s="50"/>
    </row>
    <row r="91" spans="1:6" x14ac:dyDescent="0.2">
      <c r="A91" s="47" t="s">
        <v>822</v>
      </c>
      <c r="D91" s="9"/>
      <c r="F91" s="50"/>
    </row>
    <row r="92" spans="1:6" x14ac:dyDescent="0.2">
      <c r="A92" s="49"/>
      <c r="D92" s="9"/>
      <c r="F92" s="50"/>
    </row>
    <row r="93" spans="1:6" x14ac:dyDescent="0.2">
      <c r="A93" s="47" t="s">
        <v>809</v>
      </c>
      <c r="D93" s="9"/>
      <c r="F93" s="50"/>
    </row>
    <row r="94" spans="1:6" x14ac:dyDescent="0.2">
      <c r="A94" s="49"/>
      <c r="D94" s="9"/>
      <c r="F94" s="50"/>
    </row>
    <row r="95" spans="1:6" x14ac:dyDescent="0.2">
      <c r="A95" s="49"/>
      <c r="D95" s="9"/>
      <c r="F95" s="50"/>
    </row>
    <row r="96" spans="1:6" x14ac:dyDescent="0.2">
      <c r="A96" s="49"/>
      <c r="D96" s="9"/>
      <c r="F96" s="50"/>
    </row>
    <row r="97" spans="1:6" x14ac:dyDescent="0.2">
      <c r="A97" s="49"/>
      <c r="D97" s="9"/>
      <c r="F97" s="50"/>
    </row>
    <row r="98" spans="1:6" x14ac:dyDescent="0.2">
      <c r="A98" s="49"/>
      <c r="D98" s="9"/>
      <c r="F98" s="50"/>
    </row>
    <row r="99" spans="1:6" x14ac:dyDescent="0.2">
      <c r="A99" s="49"/>
      <c r="D99" s="9"/>
      <c r="F99" s="50"/>
    </row>
    <row r="100" spans="1:6" x14ac:dyDescent="0.2">
      <c r="A100" s="49"/>
      <c r="D100" s="9"/>
      <c r="F100" s="50"/>
    </row>
    <row r="101" spans="1:6" x14ac:dyDescent="0.2">
      <c r="A101" s="49"/>
      <c r="D101" s="9"/>
      <c r="F101" s="50"/>
    </row>
    <row r="102" spans="1:6" x14ac:dyDescent="0.2">
      <c r="A102" s="49"/>
      <c r="D102" s="9"/>
      <c r="F102" s="50"/>
    </row>
    <row r="103" spans="1:6" x14ac:dyDescent="0.2">
      <c r="A103" s="49"/>
      <c r="D103" s="9"/>
      <c r="F103" s="50"/>
    </row>
    <row r="104" spans="1:6" x14ac:dyDescent="0.2">
      <c r="A104" s="49"/>
      <c r="D104" s="9"/>
      <c r="F104" s="50"/>
    </row>
    <row r="105" spans="1:6" x14ac:dyDescent="0.2">
      <c r="A105" s="49"/>
      <c r="D105" s="9"/>
      <c r="F105" s="50"/>
    </row>
    <row r="106" spans="1:6" x14ac:dyDescent="0.2">
      <c r="D106" s="9"/>
      <c r="F106" s="50"/>
    </row>
    <row r="107" spans="1:6" x14ac:dyDescent="0.2">
      <c r="D107" s="9"/>
      <c r="F107" s="50"/>
    </row>
    <row r="108" spans="1:6" x14ac:dyDescent="0.2">
      <c r="D108" s="9"/>
      <c r="F108" s="50"/>
    </row>
    <row r="109" spans="1:6" x14ac:dyDescent="0.2">
      <c r="D109" s="9"/>
      <c r="F109" s="50"/>
    </row>
    <row r="110" spans="1:6" x14ac:dyDescent="0.2">
      <c r="D110" s="9"/>
      <c r="F110" s="50"/>
    </row>
    <row r="111" spans="1:6" x14ac:dyDescent="0.2">
      <c r="D111" s="9"/>
      <c r="F111" s="50"/>
    </row>
    <row r="112" spans="1:6" x14ac:dyDescent="0.2">
      <c r="D112" s="9"/>
      <c r="F112" s="50"/>
    </row>
    <row r="113" spans="4:6" x14ac:dyDescent="0.2">
      <c r="D113" s="9"/>
      <c r="F113" s="50"/>
    </row>
    <row r="114" spans="4:6" x14ac:dyDescent="0.2">
      <c r="D114" s="9"/>
      <c r="F114" s="50"/>
    </row>
    <row r="115" spans="4:6" x14ac:dyDescent="0.2">
      <c r="D115" s="9"/>
      <c r="F115" s="50"/>
    </row>
    <row r="116" spans="4:6" x14ac:dyDescent="0.2">
      <c r="D116" s="9"/>
      <c r="F116" s="50"/>
    </row>
    <row r="117" spans="4:6" x14ac:dyDescent="0.2">
      <c r="D117" s="9"/>
      <c r="F117" s="50"/>
    </row>
    <row r="118" spans="4:6" x14ac:dyDescent="0.2">
      <c r="D118" s="9"/>
      <c r="F118" s="50"/>
    </row>
    <row r="119" spans="4:6" x14ac:dyDescent="0.2">
      <c r="D119" s="9"/>
      <c r="F119" s="50"/>
    </row>
    <row r="120" spans="4:6" x14ac:dyDescent="0.2">
      <c r="D120" s="9"/>
      <c r="F120" s="50"/>
    </row>
    <row r="121" spans="4:6" x14ac:dyDescent="0.2">
      <c r="D121" s="9"/>
      <c r="F121" s="50"/>
    </row>
    <row r="122" spans="4:6" x14ac:dyDescent="0.2">
      <c r="D122" s="9"/>
      <c r="F122" s="50"/>
    </row>
    <row r="123" spans="4:6" x14ac:dyDescent="0.2">
      <c r="D123" s="9"/>
      <c r="F123" s="50"/>
    </row>
    <row r="124" spans="4:6" x14ac:dyDescent="0.2">
      <c r="D124" s="9"/>
      <c r="F124" s="50"/>
    </row>
    <row r="125" spans="4:6" x14ac:dyDescent="0.2">
      <c r="D125" s="9"/>
      <c r="F125" s="50"/>
    </row>
    <row r="126" spans="4:6" x14ac:dyDescent="0.2">
      <c r="D126" s="9"/>
      <c r="F126" s="50"/>
    </row>
    <row r="127" spans="4:6" x14ac:dyDescent="0.2">
      <c r="D127" s="9"/>
      <c r="F127" s="50"/>
    </row>
    <row r="128" spans="4:6" x14ac:dyDescent="0.2">
      <c r="D128" s="9"/>
      <c r="F128" s="50"/>
    </row>
    <row r="129" spans="4:6" x14ac:dyDescent="0.2">
      <c r="D129" s="9"/>
      <c r="F129" s="50"/>
    </row>
    <row r="130" spans="4:6" x14ac:dyDescent="0.2">
      <c r="D130" s="9"/>
      <c r="F130" s="50"/>
    </row>
    <row r="131" spans="4:6" x14ac:dyDescent="0.2">
      <c r="D131" s="9"/>
      <c r="F131" s="50"/>
    </row>
    <row r="132" spans="4:6" x14ac:dyDescent="0.2">
      <c r="D132" s="9"/>
      <c r="F132" s="50"/>
    </row>
    <row r="133" spans="4:6" x14ac:dyDescent="0.2">
      <c r="D133" s="9"/>
      <c r="F133" s="50"/>
    </row>
    <row r="134" spans="4:6" x14ac:dyDescent="0.2">
      <c r="D134" s="9"/>
      <c r="F134" s="50"/>
    </row>
    <row r="135" spans="4:6" x14ac:dyDescent="0.2">
      <c r="D135" s="9"/>
      <c r="F135" s="50"/>
    </row>
    <row r="136" spans="4:6" x14ac:dyDescent="0.2">
      <c r="D136" s="9"/>
      <c r="F136" s="50"/>
    </row>
    <row r="137" spans="4:6" x14ac:dyDescent="0.2">
      <c r="D137" s="9"/>
      <c r="F137" s="50"/>
    </row>
    <row r="138" spans="4:6" x14ac:dyDescent="0.2">
      <c r="D138" s="9"/>
      <c r="F138" s="50"/>
    </row>
    <row r="139" spans="4:6" x14ac:dyDescent="0.2">
      <c r="D139" s="9"/>
      <c r="F139" s="50"/>
    </row>
    <row r="140" spans="4:6" x14ac:dyDescent="0.2">
      <c r="D140" s="9"/>
      <c r="F140" s="50"/>
    </row>
    <row r="141" spans="4:6" x14ac:dyDescent="0.2">
      <c r="D141" s="9"/>
      <c r="F141" s="50"/>
    </row>
    <row r="142" spans="4:6" x14ac:dyDescent="0.2">
      <c r="D142" s="9"/>
      <c r="F142" s="50"/>
    </row>
    <row r="143" spans="4:6" x14ac:dyDescent="0.2">
      <c r="D143" s="9"/>
      <c r="F143" s="50"/>
    </row>
    <row r="144" spans="4:6" x14ac:dyDescent="0.2">
      <c r="D144" s="9"/>
      <c r="F144" s="50"/>
    </row>
    <row r="145" spans="4:6" x14ac:dyDescent="0.2">
      <c r="D145" s="9"/>
      <c r="F145" s="50"/>
    </row>
    <row r="146" spans="4:6" x14ac:dyDescent="0.2">
      <c r="D146" s="9"/>
      <c r="F146" s="50"/>
    </row>
    <row r="147" spans="4:6" x14ac:dyDescent="0.2">
      <c r="D147" s="9"/>
      <c r="F147" s="50"/>
    </row>
    <row r="148" spans="4:6" x14ac:dyDescent="0.2">
      <c r="D148" s="9"/>
      <c r="F148" s="50"/>
    </row>
    <row r="149" spans="4:6" x14ac:dyDescent="0.2">
      <c r="D149" s="9"/>
      <c r="F149" s="50"/>
    </row>
    <row r="150" spans="4:6" x14ac:dyDescent="0.2">
      <c r="D150" s="9"/>
      <c r="F150" s="50"/>
    </row>
    <row r="151" spans="4:6" x14ac:dyDescent="0.2">
      <c r="D151" s="9"/>
      <c r="F151" s="50"/>
    </row>
    <row r="152" spans="4:6" x14ac:dyDescent="0.2">
      <c r="D152" s="9"/>
      <c r="F152" s="50"/>
    </row>
    <row r="153" spans="4:6" x14ac:dyDescent="0.2">
      <c r="D153" s="9"/>
      <c r="F153" s="50"/>
    </row>
    <row r="154" spans="4:6" x14ac:dyDescent="0.2">
      <c r="D154" s="9"/>
      <c r="F154" s="50"/>
    </row>
    <row r="155" spans="4:6" x14ac:dyDescent="0.2">
      <c r="D155" s="9"/>
      <c r="F155" s="50"/>
    </row>
    <row r="156" spans="4:6" x14ac:dyDescent="0.2">
      <c r="D156" s="9"/>
      <c r="F156" s="50"/>
    </row>
    <row r="157" spans="4:6" x14ac:dyDescent="0.2">
      <c r="D157" s="9"/>
      <c r="F157" s="50"/>
    </row>
    <row r="158" spans="4:6" x14ac:dyDescent="0.2">
      <c r="D158" s="9"/>
      <c r="F158" s="50"/>
    </row>
    <row r="159" spans="4:6" x14ac:dyDescent="0.2">
      <c r="D159" s="9"/>
      <c r="F159" s="50"/>
    </row>
    <row r="160" spans="4:6" x14ac:dyDescent="0.2">
      <c r="D160" s="9"/>
      <c r="F160" s="50"/>
    </row>
    <row r="161" spans="4:6" x14ac:dyDescent="0.2">
      <c r="D161" s="9"/>
      <c r="F161" s="50"/>
    </row>
    <row r="162" spans="4:6" x14ac:dyDescent="0.2">
      <c r="D162" s="9"/>
      <c r="F162" s="50"/>
    </row>
    <row r="163" spans="4:6" x14ac:dyDescent="0.2">
      <c r="D163" s="9"/>
      <c r="F163" s="50"/>
    </row>
    <row r="164" spans="4:6" x14ac:dyDescent="0.2">
      <c r="D164" s="9"/>
      <c r="F164" s="50"/>
    </row>
    <row r="165" spans="4:6" x14ac:dyDescent="0.2">
      <c r="D165" s="9"/>
      <c r="F165" s="50"/>
    </row>
    <row r="166" spans="4:6" x14ac:dyDescent="0.2">
      <c r="D166" s="9"/>
      <c r="F166" s="50"/>
    </row>
    <row r="167" spans="4:6" x14ac:dyDescent="0.2">
      <c r="D167" s="9"/>
      <c r="F167" s="50"/>
    </row>
    <row r="168" spans="4:6" x14ac:dyDescent="0.2">
      <c r="D168" s="9"/>
      <c r="F168" s="50"/>
    </row>
    <row r="169" spans="4:6" x14ac:dyDescent="0.2">
      <c r="D169" s="9"/>
      <c r="F169" s="50"/>
    </row>
    <row r="170" spans="4:6" x14ac:dyDescent="0.2">
      <c r="D170" s="9"/>
      <c r="F170" s="50"/>
    </row>
    <row r="171" spans="4:6" x14ac:dyDescent="0.2">
      <c r="D171" s="9"/>
      <c r="F171" s="50"/>
    </row>
    <row r="172" spans="4:6" x14ac:dyDescent="0.2">
      <c r="D172" s="9"/>
      <c r="F172" s="50"/>
    </row>
    <row r="173" spans="4:6" x14ac:dyDescent="0.2">
      <c r="D173" s="9"/>
      <c r="F173" s="50"/>
    </row>
    <row r="174" spans="4:6" x14ac:dyDescent="0.2">
      <c r="D174" s="9"/>
      <c r="F174" s="50"/>
    </row>
    <row r="175" spans="4:6" x14ac:dyDescent="0.2">
      <c r="D175" s="9"/>
      <c r="F175" s="50"/>
    </row>
    <row r="176" spans="4:6" x14ac:dyDescent="0.2">
      <c r="D176" s="9"/>
      <c r="F176" s="50"/>
    </row>
    <row r="177" spans="4:6" x14ac:dyDescent="0.2">
      <c r="D177" s="9"/>
      <c r="F177" s="50"/>
    </row>
    <row r="178" spans="4:6" x14ac:dyDescent="0.2">
      <c r="D178" s="9"/>
      <c r="F178" s="50"/>
    </row>
    <row r="179" spans="4:6" x14ac:dyDescent="0.2">
      <c r="D179" s="9"/>
      <c r="F179" s="50"/>
    </row>
    <row r="180" spans="4:6" x14ac:dyDescent="0.2">
      <c r="D180" s="9"/>
      <c r="F180" s="50"/>
    </row>
    <row r="181" spans="4:6" x14ac:dyDescent="0.2">
      <c r="D181" s="9"/>
      <c r="F181" s="50"/>
    </row>
    <row r="182" spans="4:6" x14ac:dyDescent="0.2">
      <c r="D182" s="9"/>
      <c r="F182" s="50"/>
    </row>
    <row r="183" spans="4:6" x14ac:dyDescent="0.2">
      <c r="D183" s="9"/>
      <c r="F183" s="50"/>
    </row>
    <row r="184" spans="4:6" x14ac:dyDescent="0.2">
      <c r="D184" s="9"/>
      <c r="F184" s="50"/>
    </row>
    <row r="185" spans="4:6" x14ac:dyDescent="0.2">
      <c r="D185" s="9"/>
      <c r="F185" s="50"/>
    </row>
    <row r="186" spans="4:6" x14ac:dyDescent="0.2">
      <c r="D186" s="9"/>
      <c r="F186" s="50"/>
    </row>
    <row r="187" spans="4:6" x14ac:dyDescent="0.2">
      <c r="D187" s="9"/>
      <c r="F187" s="50"/>
    </row>
    <row r="188" spans="4:6" x14ac:dyDescent="0.2">
      <c r="D188" s="9"/>
      <c r="F188" s="50"/>
    </row>
    <row r="189" spans="4:6" x14ac:dyDescent="0.2">
      <c r="D189" s="9"/>
      <c r="F189" s="50"/>
    </row>
    <row r="190" spans="4:6" x14ac:dyDescent="0.2">
      <c r="D190" s="9"/>
      <c r="F190" s="50"/>
    </row>
    <row r="191" spans="4:6" x14ac:dyDescent="0.2">
      <c r="D191" s="9"/>
      <c r="F191" s="50"/>
    </row>
    <row r="192" spans="4:6" x14ac:dyDescent="0.2">
      <c r="D192" s="9"/>
      <c r="F192" s="50"/>
    </row>
    <row r="193" spans="4:6" x14ac:dyDescent="0.2">
      <c r="D193" s="9"/>
      <c r="F193" s="50"/>
    </row>
    <row r="194" spans="4:6" x14ac:dyDescent="0.2">
      <c r="D194" s="9"/>
      <c r="F194" s="50"/>
    </row>
    <row r="195" spans="4:6" x14ac:dyDescent="0.2">
      <c r="D195" s="9"/>
      <c r="F195" s="50"/>
    </row>
    <row r="196" spans="4:6" x14ac:dyDescent="0.2">
      <c r="D196" s="9"/>
      <c r="F196" s="50"/>
    </row>
    <row r="197" spans="4:6" x14ac:dyDescent="0.2">
      <c r="D197" s="9"/>
      <c r="F197" s="50"/>
    </row>
    <row r="198" spans="4:6" x14ac:dyDescent="0.2">
      <c r="D198" s="9"/>
      <c r="F198" s="50"/>
    </row>
    <row r="199" spans="4:6" x14ac:dyDescent="0.2">
      <c r="D199" s="9"/>
      <c r="F199" s="50"/>
    </row>
    <row r="200" spans="4:6" x14ac:dyDescent="0.2">
      <c r="D200" s="9"/>
      <c r="F200" s="50"/>
    </row>
    <row r="201" spans="4:6" x14ac:dyDescent="0.2">
      <c r="D201" s="9"/>
      <c r="F201" s="50"/>
    </row>
    <row r="202" spans="4:6" x14ac:dyDescent="0.2">
      <c r="D202" s="9"/>
      <c r="F202" s="50"/>
    </row>
    <row r="203" spans="4:6" x14ac:dyDescent="0.2">
      <c r="D203" s="9"/>
      <c r="F203" s="50"/>
    </row>
    <row r="204" spans="4:6" x14ac:dyDescent="0.2">
      <c r="D204" s="9"/>
      <c r="F204" s="50"/>
    </row>
    <row r="205" spans="4:6" x14ac:dyDescent="0.2">
      <c r="D205" s="9"/>
      <c r="F205" s="50"/>
    </row>
    <row r="206" spans="4:6" x14ac:dyDescent="0.2">
      <c r="D206" s="9"/>
      <c r="F206" s="50"/>
    </row>
    <row r="207" spans="4:6" x14ac:dyDescent="0.2">
      <c r="D207" s="9"/>
      <c r="F207" s="50"/>
    </row>
  </sheetData>
  <mergeCells count="1">
    <mergeCell ref="A1:F1"/>
  </mergeCells>
  <conditionalFormatting sqref="F2:F3 F5:F74">
    <cfRule type="cellIs" dxfId="41" priority="2" stopIfTrue="1" operator="between">
      <formula>0.009</formula>
      <formula>-0.009</formula>
    </cfRule>
  </conditionalFormatting>
  <conditionalFormatting sqref="F75:F207">
    <cfRule type="cellIs" dxfId="40" priority="1" stopIfTrue="1" operator="between">
      <formula>0.009</formula>
      <formula>-0.009</formula>
    </cfRule>
  </conditionalFormatting>
  <hyperlinks>
    <hyperlink ref="A76" r:id="rId1" tooltip="https://www.franklintempletonindia.com/downloadsServlet/pdf/product-labels-jg9o5k7l" display="https://www.franklintempletonindia.com/downloadsServlet/pdf/product-labels-jg9o5k7l" xr:uid="{00000000-0004-0000-15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I200"/>
  <sheetViews>
    <sheetView workbookViewId="0">
      <selection sqref="A1:F1"/>
    </sheetView>
  </sheetViews>
  <sheetFormatPr defaultColWidth="9.109375" defaultRowHeight="10.199999999999999" x14ac:dyDescent="0.2"/>
  <cols>
    <col min="1" max="1" width="38.6640625" style="9" bestFit="1" customWidth="1"/>
    <col min="2" max="2" width="32.109375" style="9" bestFit="1" customWidth="1"/>
    <col min="3" max="3" width="35.44140625" style="9" bestFit="1" customWidth="1"/>
    <col min="4" max="4" width="15.33203125" style="10" bestFit="1" customWidth="1"/>
    <col min="5" max="5" width="23.109375" style="13" customWidth="1"/>
    <col min="6" max="6" width="13.5546875" style="14" bestFit="1" customWidth="1"/>
    <col min="7" max="16384" width="9.109375" style="9"/>
  </cols>
  <sheetData>
    <row r="1" spans="1:6" s="1" customFormat="1" ht="13.8" x14ac:dyDescent="0.2">
      <c r="A1" s="83" t="s">
        <v>20</v>
      </c>
      <c r="B1" s="92"/>
      <c r="C1" s="92"/>
      <c r="D1" s="92"/>
      <c r="E1" s="92"/>
      <c r="F1" s="92"/>
    </row>
    <row r="2" spans="1:6" s="1" customFormat="1" ht="11.4" x14ac:dyDescent="0.2">
      <c r="D2" s="6"/>
      <c r="E2" s="7"/>
      <c r="F2" s="12"/>
    </row>
    <row r="3" spans="1:6" s="1" customFormat="1" ht="12" x14ac:dyDescent="0.2">
      <c r="A3" s="11" t="s">
        <v>7</v>
      </c>
      <c r="B3" s="2"/>
      <c r="C3" s="3"/>
      <c r="D3" s="4"/>
      <c r="E3" s="5"/>
      <c r="F3" s="12"/>
    </row>
    <row r="4" spans="1:6" s="1" customFormat="1" ht="30.6" x14ac:dyDescent="0.2">
      <c r="A4" s="8" t="s">
        <v>2</v>
      </c>
      <c r="B4" s="8" t="s">
        <v>0</v>
      </c>
      <c r="C4" s="17" t="s">
        <v>285</v>
      </c>
      <c r="D4" s="16" t="s">
        <v>1</v>
      </c>
      <c r="E4" s="52" t="s">
        <v>6</v>
      </c>
      <c r="F4" s="15" t="s">
        <v>3</v>
      </c>
    </row>
    <row r="5" spans="1:6" x14ac:dyDescent="0.2">
      <c r="A5" s="21" t="s">
        <v>87</v>
      </c>
      <c r="B5" s="22"/>
      <c r="C5" s="22"/>
      <c r="D5" s="23"/>
      <c r="E5" s="24"/>
      <c r="F5" s="25"/>
    </row>
    <row r="6" spans="1:6" x14ac:dyDescent="0.2">
      <c r="A6" s="26" t="s">
        <v>32</v>
      </c>
      <c r="B6" s="27"/>
      <c r="C6" s="27"/>
      <c r="D6" s="28"/>
      <c r="E6" s="29"/>
      <c r="F6" s="30"/>
    </row>
    <row r="7" spans="1:6" x14ac:dyDescent="0.2">
      <c r="A7" s="27" t="s">
        <v>99</v>
      </c>
      <c r="B7" s="27" t="s">
        <v>98</v>
      </c>
      <c r="C7" s="27" t="s">
        <v>100</v>
      </c>
      <c r="D7" s="31">
        <v>550000</v>
      </c>
      <c r="E7" s="29">
        <v>11411.674999999999</v>
      </c>
      <c r="F7" s="30">
        <v>9.1282222818606193</v>
      </c>
    </row>
    <row r="8" spans="1:6" x14ac:dyDescent="0.2">
      <c r="A8" s="27" t="s">
        <v>92</v>
      </c>
      <c r="B8" s="27" t="s">
        <v>91</v>
      </c>
      <c r="C8" s="27" t="s">
        <v>90</v>
      </c>
      <c r="D8" s="31">
        <v>925000</v>
      </c>
      <c r="E8" s="29">
        <v>8814.3250000000007</v>
      </c>
      <c r="F8" s="30">
        <v>7.0505966796777102</v>
      </c>
    </row>
    <row r="9" spans="1:6" x14ac:dyDescent="0.2">
      <c r="A9" s="27" t="s">
        <v>102</v>
      </c>
      <c r="B9" s="27" t="s">
        <v>101</v>
      </c>
      <c r="C9" s="27" t="s">
        <v>103</v>
      </c>
      <c r="D9" s="31">
        <v>825000</v>
      </c>
      <c r="E9" s="29">
        <v>7002.1875</v>
      </c>
      <c r="F9" s="30">
        <v>5.6010641697442303</v>
      </c>
    </row>
    <row r="10" spans="1:6" x14ac:dyDescent="0.2">
      <c r="A10" s="27" t="s">
        <v>105</v>
      </c>
      <c r="B10" s="27" t="s">
        <v>104</v>
      </c>
      <c r="C10" s="27" t="s">
        <v>106</v>
      </c>
      <c r="D10" s="31">
        <v>230000</v>
      </c>
      <c r="E10" s="29">
        <v>6282.1049999999996</v>
      </c>
      <c r="F10" s="30">
        <v>5.0250686983276402</v>
      </c>
    </row>
    <row r="11" spans="1:6" x14ac:dyDescent="0.2">
      <c r="A11" s="27" t="s">
        <v>118</v>
      </c>
      <c r="B11" s="27" t="s">
        <v>117</v>
      </c>
      <c r="C11" s="27" t="s">
        <v>119</v>
      </c>
      <c r="D11" s="31">
        <v>3600000</v>
      </c>
      <c r="E11" s="29">
        <v>6199.2</v>
      </c>
      <c r="F11" s="30">
        <v>4.9587528184697103</v>
      </c>
    </row>
    <row r="12" spans="1:6" x14ac:dyDescent="0.2">
      <c r="A12" s="27" t="s">
        <v>97</v>
      </c>
      <c r="B12" s="27" t="s">
        <v>96</v>
      </c>
      <c r="C12" s="27" t="s">
        <v>90</v>
      </c>
      <c r="D12" s="31">
        <v>595000</v>
      </c>
      <c r="E12" s="29">
        <v>5362.4375</v>
      </c>
      <c r="F12" s="30">
        <v>4.2894247752924102</v>
      </c>
    </row>
    <row r="13" spans="1:6" x14ac:dyDescent="0.2">
      <c r="A13" s="27" t="s">
        <v>620</v>
      </c>
      <c r="B13" s="27" t="s">
        <v>619</v>
      </c>
      <c r="C13" s="27" t="s">
        <v>130</v>
      </c>
      <c r="D13" s="31">
        <v>340000</v>
      </c>
      <c r="E13" s="29">
        <v>5192.82</v>
      </c>
      <c r="F13" s="30">
        <v>4.1537473885026897</v>
      </c>
    </row>
    <row r="14" spans="1:6" x14ac:dyDescent="0.2">
      <c r="A14" s="27" t="s">
        <v>110</v>
      </c>
      <c r="B14" s="27" t="s">
        <v>109</v>
      </c>
      <c r="C14" s="27" t="s">
        <v>90</v>
      </c>
      <c r="D14" s="31">
        <v>810000</v>
      </c>
      <c r="E14" s="29">
        <v>4879.8450000000003</v>
      </c>
      <c r="F14" s="30">
        <v>3.90339804288381</v>
      </c>
    </row>
    <row r="15" spans="1:6" x14ac:dyDescent="0.2">
      <c r="A15" s="27" t="s">
        <v>245</v>
      </c>
      <c r="B15" s="27" t="s">
        <v>244</v>
      </c>
      <c r="C15" s="27" t="s">
        <v>119</v>
      </c>
      <c r="D15" s="31">
        <v>2100000</v>
      </c>
      <c r="E15" s="29">
        <v>4704</v>
      </c>
      <c r="F15" s="30">
        <v>3.7627392660474799</v>
      </c>
    </row>
    <row r="16" spans="1:6" x14ac:dyDescent="0.2">
      <c r="A16" s="27" t="s">
        <v>129</v>
      </c>
      <c r="B16" s="27" t="s">
        <v>128</v>
      </c>
      <c r="C16" s="27" t="s">
        <v>130</v>
      </c>
      <c r="D16" s="31">
        <v>1212983</v>
      </c>
      <c r="E16" s="29">
        <v>4024.6775940000002</v>
      </c>
      <c r="F16" s="30">
        <v>3.2193478775776598</v>
      </c>
    </row>
    <row r="17" spans="1:6" x14ac:dyDescent="0.2">
      <c r="A17" s="27" t="s">
        <v>622</v>
      </c>
      <c r="B17" s="27" t="s">
        <v>621</v>
      </c>
      <c r="C17" s="27" t="s">
        <v>371</v>
      </c>
      <c r="D17" s="31">
        <v>185000</v>
      </c>
      <c r="E17" s="29">
        <v>3584.2824999999998</v>
      </c>
      <c r="F17" s="30">
        <v>2.8670749369381001</v>
      </c>
    </row>
    <row r="18" spans="1:6" x14ac:dyDescent="0.2">
      <c r="A18" s="27" t="s">
        <v>438</v>
      </c>
      <c r="B18" s="27" t="s">
        <v>437</v>
      </c>
      <c r="C18" s="27" t="s">
        <v>407</v>
      </c>
      <c r="D18" s="31">
        <v>540000</v>
      </c>
      <c r="E18" s="29">
        <v>3373.65</v>
      </c>
      <c r="F18" s="30">
        <v>2.6985895673684301</v>
      </c>
    </row>
    <row r="19" spans="1:6" x14ac:dyDescent="0.2">
      <c r="A19" s="27" t="s">
        <v>555</v>
      </c>
      <c r="B19" s="27" t="s">
        <v>554</v>
      </c>
      <c r="C19" s="27" t="s">
        <v>371</v>
      </c>
      <c r="D19" s="31">
        <v>400000</v>
      </c>
      <c r="E19" s="29">
        <v>3087.8</v>
      </c>
      <c r="F19" s="30">
        <v>2.4699375649875401</v>
      </c>
    </row>
    <row r="20" spans="1:6" x14ac:dyDescent="0.2">
      <c r="A20" s="27" t="s">
        <v>167</v>
      </c>
      <c r="B20" s="27" t="s">
        <v>166</v>
      </c>
      <c r="C20" s="27" t="s">
        <v>168</v>
      </c>
      <c r="D20" s="31">
        <v>190000</v>
      </c>
      <c r="E20" s="29">
        <v>2968.4650000000001</v>
      </c>
      <c r="F20" s="30">
        <v>2.3744812532711799</v>
      </c>
    </row>
    <row r="21" spans="1:6" x14ac:dyDescent="0.2">
      <c r="A21" s="27" t="s">
        <v>549</v>
      </c>
      <c r="B21" s="27" t="s">
        <v>548</v>
      </c>
      <c r="C21" s="27" t="s">
        <v>163</v>
      </c>
      <c r="D21" s="31">
        <v>1975000</v>
      </c>
      <c r="E21" s="29">
        <v>2938.8</v>
      </c>
      <c r="F21" s="30">
        <v>2.35075215881385</v>
      </c>
    </row>
    <row r="22" spans="1:6" x14ac:dyDescent="0.2">
      <c r="A22" s="27" t="s">
        <v>458</v>
      </c>
      <c r="B22" s="27" t="s">
        <v>457</v>
      </c>
      <c r="C22" s="27" t="s">
        <v>100</v>
      </c>
      <c r="D22" s="31">
        <v>105084</v>
      </c>
      <c r="E22" s="29">
        <v>2855.289906</v>
      </c>
      <c r="F22" s="30">
        <v>2.28395226302194</v>
      </c>
    </row>
    <row r="23" spans="1:6" x14ac:dyDescent="0.2">
      <c r="A23" s="27" t="s">
        <v>600</v>
      </c>
      <c r="B23" s="27" t="s">
        <v>599</v>
      </c>
      <c r="C23" s="27" t="s">
        <v>130</v>
      </c>
      <c r="D23" s="31">
        <v>330000</v>
      </c>
      <c r="E23" s="29">
        <v>2836.5149999999999</v>
      </c>
      <c r="F23" s="30">
        <v>2.26893417713279</v>
      </c>
    </row>
    <row r="24" spans="1:6" x14ac:dyDescent="0.2">
      <c r="A24" s="27" t="s">
        <v>247</v>
      </c>
      <c r="B24" s="27" t="s">
        <v>246</v>
      </c>
      <c r="C24" s="27" t="s">
        <v>133</v>
      </c>
      <c r="D24" s="31">
        <v>600000</v>
      </c>
      <c r="E24" s="29">
        <v>2655.6</v>
      </c>
      <c r="F24" s="30">
        <v>2.1242198968783299</v>
      </c>
    </row>
    <row r="25" spans="1:6" x14ac:dyDescent="0.2">
      <c r="A25" s="27" t="s">
        <v>124</v>
      </c>
      <c r="B25" s="27" t="s">
        <v>123</v>
      </c>
      <c r="C25" s="27" t="s">
        <v>125</v>
      </c>
      <c r="D25" s="31">
        <v>35100</v>
      </c>
      <c r="E25" s="29">
        <v>2484.027</v>
      </c>
      <c r="F25" s="30">
        <v>1.9869783016203499</v>
      </c>
    </row>
    <row r="26" spans="1:6" x14ac:dyDescent="0.2">
      <c r="A26" s="27" t="s">
        <v>237</v>
      </c>
      <c r="B26" s="27" t="s">
        <v>236</v>
      </c>
      <c r="C26" s="27" t="s">
        <v>143</v>
      </c>
      <c r="D26" s="31">
        <v>2250000</v>
      </c>
      <c r="E26" s="29">
        <v>2364.75</v>
      </c>
      <c r="F26" s="30">
        <v>1.8915683842231701</v>
      </c>
    </row>
    <row r="27" spans="1:6" x14ac:dyDescent="0.2">
      <c r="A27" s="27" t="s">
        <v>151</v>
      </c>
      <c r="B27" s="27" t="s">
        <v>150</v>
      </c>
      <c r="C27" s="27" t="s">
        <v>152</v>
      </c>
      <c r="D27" s="31">
        <v>25000</v>
      </c>
      <c r="E27" s="29">
        <v>2243.5374999999999</v>
      </c>
      <c r="F27" s="30">
        <v>1.79461025639881</v>
      </c>
    </row>
    <row r="28" spans="1:6" x14ac:dyDescent="0.2">
      <c r="A28" s="27" t="s">
        <v>561</v>
      </c>
      <c r="B28" s="27" t="s">
        <v>560</v>
      </c>
      <c r="C28" s="27" t="s">
        <v>130</v>
      </c>
      <c r="D28" s="31">
        <v>155000</v>
      </c>
      <c r="E28" s="29">
        <v>2190.9250000000002</v>
      </c>
      <c r="F28" s="30">
        <v>1.7525254095376399</v>
      </c>
    </row>
    <row r="29" spans="1:6" x14ac:dyDescent="0.2">
      <c r="A29" s="27" t="s">
        <v>450</v>
      </c>
      <c r="B29" s="27" t="s">
        <v>449</v>
      </c>
      <c r="C29" s="27" t="s">
        <v>130</v>
      </c>
      <c r="D29" s="31">
        <v>234853</v>
      </c>
      <c r="E29" s="29">
        <v>2072.3428720000002</v>
      </c>
      <c r="F29" s="30">
        <v>1.6576713216811201</v>
      </c>
    </row>
    <row r="30" spans="1:6" x14ac:dyDescent="0.2">
      <c r="A30" s="27" t="s">
        <v>462</v>
      </c>
      <c r="B30" s="27" t="s">
        <v>461</v>
      </c>
      <c r="C30" s="27" t="s">
        <v>371</v>
      </c>
      <c r="D30" s="31">
        <v>3000000</v>
      </c>
      <c r="E30" s="29">
        <v>2019</v>
      </c>
      <c r="F30" s="30">
        <v>1.61500224875635</v>
      </c>
    </row>
    <row r="31" spans="1:6" x14ac:dyDescent="0.2">
      <c r="A31" s="27" t="s">
        <v>259</v>
      </c>
      <c r="B31" s="27" t="s">
        <v>258</v>
      </c>
      <c r="C31" s="27" t="s">
        <v>260</v>
      </c>
      <c r="D31" s="31">
        <v>1400000</v>
      </c>
      <c r="E31" s="29">
        <v>1975.4</v>
      </c>
      <c r="F31" s="30">
        <v>1.5801265191645799</v>
      </c>
    </row>
    <row r="32" spans="1:6" x14ac:dyDescent="0.2">
      <c r="A32" s="27" t="s">
        <v>139</v>
      </c>
      <c r="B32" s="27" t="s">
        <v>138</v>
      </c>
      <c r="C32" s="27" t="s">
        <v>140</v>
      </c>
      <c r="D32" s="31">
        <v>534718</v>
      </c>
      <c r="E32" s="29">
        <v>1940.2242630000001</v>
      </c>
      <c r="F32" s="30">
        <v>1.55198937485717</v>
      </c>
    </row>
    <row r="33" spans="1:9" x14ac:dyDescent="0.2">
      <c r="A33" s="27" t="s">
        <v>630</v>
      </c>
      <c r="B33" s="27" t="s">
        <v>629</v>
      </c>
      <c r="C33" s="27" t="s">
        <v>140</v>
      </c>
      <c r="D33" s="31">
        <v>350000</v>
      </c>
      <c r="E33" s="29">
        <v>1760.675</v>
      </c>
      <c r="F33" s="30">
        <v>1.4083675504354101</v>
      </c>
    </row>
    <row r="34" spans="1:9" x14ac:dyDescent="0.2">
      <c r="A34" s="27" t="s">
        <v>674</v>
      </c>
      <c r="B34" s="27" t="s">
        <v>673</v>
      </c>
      <c r="C34" s="27" t="s">
        <v>130</v>
      </c>
      <c r="D34" s="31">
        <v>1100000</v>
      </c>
      <c r="E34" s="29">
        <v>1628</v>
      </c>
      <c r="F34" s="30">
        <v>1.3022405453072501</v>
      </c>
    </row>
    <row r="35" spans="1:9" x14ac:dyDescent="0.2">
      <c r="A35" s="27" t="s">
        <v>485</v>
      </c>
      <c r="B35" s="27" t="s">
        <v>484</v>
      </c>
      <c r="C35" s="27" t="s">
        <v>130</v>
      </c>
      <c r="D35" s="31">
        <v>263107</v>
      </c>
      <c r="E35" s="29">
        <v>1615.871641</v>
      </c>
      <c r="F35" s="30">
        <v>1.2925390460210999</v>
      </c>
    </row>
    <row r="36" spans="1:9" x14ac:dyDescent="0.2">
      <c r="A36" s="27" t="s">
        <v>264</v>
      </c>
      <c r="B36" s="27" t="s">
        <v>263</v>
      </c>
      <c r="C36" s="27" t="s">
        <v>125</v>
      </c>
      <c r="D36" s="31">
        <v>62058</v>
      </c>
      <c r="E36" s="29">
        <v>1590.701685</v>
      </c>
      <c r="F36" s="30">
        <v>1.27240554649604</v>
      </c>
    </row>
    <row r="37" spans="1:9" x14ac:dyDescent="0.2">
      <c r="A37" s="27" t="s">
        <v>628</v>
      </c>
      <c r="B37" s="27" t="s">
        <v>627</v>
      </c>
      <c r="C37" s="27" t="s">
        <v>100</v>
      </c>
      <c r="D37" s="31">
        <v>1200000</v>
      </c>
      <c r="E37" s="29">
        <v>1426.8</v>
      </c>
      <c r="F37" s="30">
        <v>1.1413002518700099</v>
      </c>
    </row>
    <row r="38" spans="1:9" x14ac:dyDescent="0.2">
      <c r="A38" s="27" t="s">
        <v>162</v>
      </c>
      <c r="B38" s="27" t="s">
        <v>161</v>
      </c>
      <c r="C38" s="27" t="s">
        <v>163</v>
      </c>
      <c r="D38" s="31">
        <v>60000</v>
      </c>
      <c r="E38" s="29">
        <v>1371.9</v>
      </c>
      <c r="F38" s="30">
        <v>1.0973856290583599</v>
      </c>
    </row>
    <row r="39" spans="1:9" x14ac:dyDescent="0.2">
      <c r="A39" s="27" t="s">
        <v>452</v>
      </c>
      <c r="B39" s="27" t="s">
        <v>451</v>
      </c>
      <c r="C39" s="27" t="s">
        <v>125</v>
      </c>
      <c r="D39" s="31">
        <v>185000</v>
      </c>
      <c r="E39" s="29">
        <v>1318.2175</v>
      </c>
      <c r="F39" s="30">
        <v>1.0544448869984999</v>
      </c>
    </row>
    <row r="40" spans="1:9" x14ac:dyDescent="0.2">
      <c r="A40" s="27" t="s">
        <v>547</v>
      </c>
      <c r="B40" s="27" t="s">
        <v>546</v>
      </c>
      <c r="C40" s="27" t="s">
        <v>527</v>
      </c>
      <c r="D40" s="31">
        <v>400000</v>
      </c>
      <c r="E40" s="29">
        <v>1118.4000000000001</v>
      </c>
      <c r="F40" s="30">
        <v>0.89461045815210505</v>
      </c>
    </row>
    <row r="41" spans="1:9" x14ac:dyDescent="0.2">
      <c r="A41" s="27" t="s">
        <v>604</v>
      </c>
      <c r="B41" s="27" t="s">
        <v>603</v>
      </c>
      <c r="C41" s="27" t="s">
        <v>605</v>
      </c>
      <c r="D41" s="31">
        <v>850000</v>
      </c>
      <c r="E41" s="29">
        <v>915.02499999999998</v>
      </c>
      <c r="F41" s="30">
        <v>0.73193037774555603</v>
      </c>
    </row>
    <row r="42" spans="1:9" x14ac:dyDescent="0.2">
      <c r="A42" s="27" t="s">
        <v>676</v>
      </c>
      <c r="B42" s="27" t="s">
        <v>675</v>
      </c>
      <c r="C42" s="27" t="s">
        <v>407</v>
      </c>
      <c r="D42" s="31">
        <v>925000</v>
      </c>
      <c r="E42" s="29">
        <v>852.38750000000005</v>
      </c>
      <c r="F42" s="30">
        <v>0.68182651278444895</v>
      </c>
    </row>
    <row r="43" spans="1:9" x14ac:dyDescent="0.2">
      <c r="A43" s="27" t="s">
        <v>255</v>
      </c>
      <c r="B43" s="27" t="s">
        <v>254</v>
      </c>
      <c r="C43" s="27" t="s">
        <v>130</v>
      </c>
      <c r="D43" s="31">
        <v>125000</v>
      </c>
      <c r="E43" s="29">
        <v>690.75</v>
      </c>
      <c r="F43" s="30">
        <v>0.55253234439249499</v>
      </c>
    </row>
    <row r="44" spans="1:9" x14ac:dyDescent="0.2">
      <c r="A44" s="27" t="s">
        <v>531</v>
      </c>
      <c r="B44" s="27" t="s">
        <v>530</v>
      </c>
      <c r="C44" s="27" t="s">
        <v>318</v>
      </c>
      <c r="D44" s="31">
        <v>20319</v>
      </c>
      <c r="E44" s="29">
        <v>147.34322850000001</v>
      </c>
      <c r="F44" s="30">
        <v>0.11786015124641901</v>
      </c>
    </row>
    <row r="45" spans="1:9" x14ac:dyDescent="0.2">
      <c r="A45" s="26" t="s">
        <v>33</v>
      </c>
      <c r="B45" s="26"/>
      <c r="C45" s="26"/>
      <c r="D45" s="32"/>
      <c r="E45" s="33">
        <f>SUM(E7:E44)</f>
        <v>119899.95318949998</v>
      </c>
      <c r="F45" s="34">
        <f>SUM(F7:F44)</f>
        <v>95.908218933543026</v>
      </c>
      <c r="G45" s="18"/>
      <c r="H45" s="18"/>
      <c r="I45" s="18"/>
    </row>
    <row r="46" spans="1:9" x14ac:dyDescent="0.2">
      <c r="A46" s="27"/>
      <c r="B46" s="27"/>
      <c r="C46" s="27"/>
      <c r="D46" s="28"/>
      <c r="E46" s="29"/>
      <c r="F46" s="30"/>
    </row>
    <row r="47" spans="1:9" x14ac:dyDescent="0.2">
      <c r="A47" s="26" t="s">
        <v>35</v>
      </c>
      <c r="B47" s="26"/>
      <c r="C47" s="26"/>
      <c r="D47" s="32"/>
      <c r="E47" s="33">
        <f>E45</f>
        <v>119899.95318949998</v>
      </c>
      <c r="F47" s="34">
        <f>F45</f>
        <v>95.908218933543026</v>
      </c>
      <c r="G47" s="18"/>
      <c r="H47" s="18"/>
      <c r="I47" s="18"/>
    </row>
    <row r="48" spans="1:9" x14ac:dyDescent="0.2">
      <c r="A48" s="26"/>
      <c r="B48" s="26"/>
      <c r="C48" s="26"/>
      <c r="D48" s="32"/>
      <c r="E48" s="33"/>
      <c r="F48" s="34"/>
      <c r="G48" s="18"/>
      <c r="H48" s="18"/>
      <c r="I48" s="18"/>
    </row>
    <row r="49" spans="1:9" x14ac:dyDescent="0.2">
      <c r="A49" s="26" t="s">
        <v>37</v>
      </c>
      <c r="B49" s="26"/>
      <c r="C49" s="26"/>
      <c r="D49" s="32"/>
      <c r="E49" s="33">
        <f>E51-(E45)</f>
        <v>5115.3526130000246</v>
      </c>
      <c r="F49" s="34">
        <f>F51-(F45)</f>
        <v>4.0917810664569743</v>
      </c>
      <c r="G49" s="18"/>
      <c r="H49" s="18"/>
      <c r="I49" s="18"/>
    </row>
    <row r="50" spans="1:9" x14ac:dyDescent="0.2">
      <c r="A50" s="26"/>
      <c r="B50" s="26"/>
      <c r="C50" s="26"/>
      <c r="D50" s="32"/>
      <c r="E50" s="33"/>
      <c r="F50" s="34"/>
      <c r="G50" s="18"/>
      <c r="H50" s="18"/>
      <c r="I50" s="18"/>
    </row>
    <row r="51" spans="1:9" x14ac:dyDescent="0.2">
      <c r="A51" s="35" t="s">
        <v>36</v>
      </c>
      <c r="B51" s="35"/>
      <c r="C51" s="35"/>
      <c r="D51" s="36"/>
      <c r="E51" s="37">
        <v>125015.30580250001</v>
      </c>
      <c r="F51" s="38">
        <v>100</v>
      </c>
      <c r="G51" s="18"/>
      <c r="H51" s="18"/>
      <c r="I51" s="18"/>
    </row>
    <row r="54" spans="1:9" x14ac:dyDescent="0.2">
      <c r="A54" s="18" t="s">
        <v>39</v>
      </c>
    </row>
    <row r="55" spans="1:9" x14ac:dyDescent="0.2">
      <c r="A55" s="18" t="s">
        <v>40</v>
      </c>
    </row>
    <row r="56" spans="1:9" x14ac:dyDescent="0.2">
      <c r="A56" s="18" t="s">
        <v>41</v>
      </c>
      <c r="B56" s="18"/>
      <c r="C56" s="39" t="s">
        <v>43</v>
      </c>
      <c r="D56" s="19" t="s">
        <v>42</v>
      </c>
    </row>
    <row r="57" spans="1:9" x14ac:dyDescent="0.2">
      <c r="A57" s="9" t="s">
        <v>78</v>
      </c>
      <c r="C57" s="40">
        <v>61.539299999999997</v>
      </c>
      <c r="D57" s="40">
        <v>73.356800000000007</v>
      </c>
    </row>
    <row r="58" spans="1:9" x14ac:dyDescent="0.2">
      <c r="A58" s="9" t="s">
        <v>80</v>
      </c>
      <c r="C58" s="40">
        <v>24.795000000000002</v>
      </c>
      <c r="D58" s="40">
        <v>29.5565</v>
      </c>
    </row>
    <row r="59" spans="1:9" x14ac:dyDescent="0.2">
      <c r="A59" s="9" t="s">
        <v>79</v>
      </c>
      <c r="C59" s="40">
        <v>68.4893</v>
      </c>
      <c r="D59" s="40">
        <v>82.052700000000002</v>
      </c>
    </row>
    <row r="60" spans="1:9" x14ac:dyDescent="0.2">
      <c r="A60" s="9" t="s">
        <v>81</v>
      </c>
      <c r="C60" s="40">
        <v>29.139299999999999</v>
      </c>
      <c r="D60" s="40">
        <v>34.908200000000001</v>
      </c>
    </row>
    <row r="62" spans="1:9" x14ac:dyDescent="0.2">
      <c r="A62" s="9" t="s">
        <v>44</v>
      </c>
    </row>
    <row r="64" spans="1:9" x14ac:dyDescent="0.2">
      <c r="A64" s="18" t="s">
        <v>45</v>
      </c>
      <c r="D64" s="41" t="s">
        <v>46</v>
      </c>
    </row>
    <row r="66" spans="1:6" x14ac:dyDescent="0.2">
      <c r="A66" s="18" t="s">
        <v>215</v>
      </c>
      <c r="D66" s="45">
        <v>0.104609027469784</v>
      </c>
    </row>
    <row r="68" spans="1:6" x14ac:dyDescent="0.2">
      <c r="A68" s="18" t="s">
        <v>812</v>
      </c>
      <c r="D68" s="9"/>
      <c r="F68" s="50"/>
    </row>
    <row r="69" spans="1:6" x14ac:dyDescent="0.2">
      <c r="A69" s="46"/>
      <c r="D69" s="9"/>
      <c r="F69" s="50"/>
    </row>
    <row r="70" spans="1:6" x14ac:dyDescent="0.2">
      <c r="A70" s="47" t="s">
        <v>808</v>
      </c>
      <c r="D70" s="9"/>
      <c r="F70" s="50"/>
    </row>
    <row r="71" spans="1:6" x14ac:dyDescent="0.2">
      <c r="A71" s="48"/>
      <c r="D71" s="9"/>
      <c r="F71" s="50"/>
    </row>
    <row r="72" spans="1:6" x14ac:dyDescent="0.2">
      <c r="A72" s="49"/>
      <c r="D72" s="9"/>
      <c r="F72" s="50"/>
    </row>
    <row r="73" spans="1:6" x14ac:dyDescent="0.2">
      <c r="A73" s="49"/>
      <c r="D73" s="9"/>
      <c r="F73" s="50"/>
    </row>
    <row r="74" spans="1:6" x14ac:dyDescent="0.2">
      <c r="A74" s="49"/>
      <c r="D74" s="9"/>
      <c r="F74" s="50"/>
    </row>
    <row r="75" spans="1:6" x14ac:dyDescent="0.2">
      <c r="A75" s="49"/>
      <c r="D75" s="9"/>
      <c r="F75" s="50"/>
    </row>
    <row r="76" spans="1:6" x14ac:dyDescent="0.2">
      <c r="A76" s="49"/>
      <c r="D76" s="9"/>
      <c r="F76" s="50"/>
    </row>
    <row r="77" spans="1:6" x14ac:dyDescent="0.2">
      <c r="A77" s="49"/>
      <c r="D77" s="9"/>
      <c r="F77" s="50"/>
    </row>
    <row r="78" spans="1:6" x14ac:dyDescent="0.2">
      <c r="A78" s="49"/>
      <c r="D78" s="9"/>
      <c r="F78" s="50"/>
    </row>
    <row r="79" spans="1:6" x14ac:dyDescent="0.2">
      <c r="A79" s="49"/>
      <c r="D79" s="9"/>
      <c r="F79" s="50"/>
    </row>
    <row r="80" spans="1:6" x14ac:dyDescent="0.2">
      <c r="A80" s="49"/>
      <c r="D80" s="9"/>
      <c r="F80" s="50"/>
    </row>
    <row r="81" spans="1:6" x14ac:dyDescent="0.2">
      <c r="A81" s="49"/>
      <c r="D81" s="9"/>
      <c r="F81" s="50"/>
    </row>
    <row r="82" spans="1:6" x14ac:dyDescent="0.2">
      <c r="A82" s="49"/>
      <c r="D82" s="9"/>
      <c r="F82" s="50"/>
    </row>
    <row r="83" spans="1:6" x14ac:dyDescent="0.2">
      <c r="A83" s="49"/>
      <c r="D83" s="9"/>
      <c r="F83" s="50"/>
    </row>
    <row r="84" spans="1:6" x14ac:dyDescent="0.2">
      <c r="A84" s="47" t="s">
        <v>823</v>
      </c>
      <c r="D84" s="9"/>
      <c r="F84" s="50"/>
    </row>
    <row r="85" spans="1:6" x14ac:dyDescent="0.2">
      <c r="A85" s="49"/>
      <c r="D85" s="9"/>
      <c r="F85" s="50"/>
    </row>
    <row r="86" spans="1:6" x14ac:dyDescent="0.2">
      <c r="A86" s="47" t="s">
        <v>809</v>
      </c>
      <c r="D86" s="9"/>
      <c r="F86" s="50"/>
    </row>
    <row r="87" spans="1:6" x14ac:dyDescent="0.2">
      <c r="A87" s="49"/>
      <c r="D87" s="9"/>
      <c r="F87" s="50"/>
    </row>
    <row r="88" spans="1:6" x14ac:dyDescent="0.2">
      <c r="A88" s="49"/>
      <c r="D88" s="9"/>
      <c r="F88" s="50"/>
    </row>
    <row r="89" spans="1:6" x14ac:dyDescent="0.2">
      <c r="A89" s="49"/>
      <c r="D89" s="9"/>
      <c r="F89" s="50"/>
    </row>
    <row r="90" spans="1:6" x14ac:dyDescent="0.2">
      <c r="A90" s="49"/>
      <c r="D90" s="9"/>
      <c r="F90" s="50"/>
    </row>
    <row r="91" spans="1:6" x14ac:dyDescent="0.2">
      <c r="A91" s="49"/>
      <c r="D91" s="9"/>
      <c r="F91" s="50"/>
    </row>
    <row r="92" spans="1:6" x14ac:dyDescent="0.2">
      <c r="A92" s="49"/>
      <c r="D92" s="9"/>
      <c r="F92" s="50"/>
    </row>
    <row r="93" spans="1:6" x14ac:dyDescent="0.2">
      <c r="A93" s="49"/>
      <c r="D93" s="9"/>
      <c r="F93" s="50"/>
    </row>
    <row r="94" spans="1:6" x14ac:dyDescent="0.2">
      <c r="A94" s="49"/>
      <c r="D94" s="9"/>
      <c r="F94" s="50"/>
    </row>
    <row r="95" spans="1:6" x14ac:dyDescent="0.2">
      <c r="A95" s="49"/>
      <c r="D95" s="9"/>
      <c r="F95" s="50"/>
    </row>
    <row r="96" spans="1:6" x14ac:dyDescent="0.2">
      <c r="A96" s="49"/>
      <c r="D96" s="9"/>
      <c r="F96" s="50"/>
    </row>
    <row r="97" spans="1:6" x14ac:dyDescent="0.2">
      <c r="A97" s="49"/>
      <c r="D97" s="9"/>
      <c r="F97" s="50"/>
    </row>
    <row r="98" spans="1:6" x14ac:dyDescent="0.2">
      <c r="A98" s="49"/>
      <c r="D98" s="9"/>
      <c r="F98" s="50"/>
    </row>
    <row r="99" spans="1:6" x14ac:dyDescent="0.2">
      <c r="D99" s="9"/>
      <c r="F99" s="50"/>
    </row>
    <row r="100" spans="1:6" x14ac:dyDescent="0.2">
      <c r="D100" s="9"/>
      <c r="F100" s="50"/>
    </row>
    <row r="101" spans="1:6" x14ac:dyDescent="0.2">
      <c r="D101" s="9"/>
      <c r="F101" s="50"/>
    </row>
    <row r="102" spans="1:6" x14ac:dyDescent="0.2">
      <c r="D102" s="9"/>
      <c r="F102" s="50"/>
    </row>
    <row r="103" spans="1:6" x14ac:dyDescent="0.2">
      <c r="D103" s="9"/>
      <c r="F103" s="50"/>
    </row>
    <row r="104" spans="1:6" x14ac:dyDescent="0.2">
      <c r="D104" s="9"/>
      <c r="F104" s="50"/>
    </row>
    <row r="105" spans="1:6" x14ac:dyDescent="0.2">
      <c r="D105" s="9"/>
      <c r="F105" s="50"/>
    </row>
    <row r="106" spans="1:6" x14ac:dyDescent="0.2">
      <c r="D106" s="9"/>
      <c r="F106" s="50"/>
    </row>
    <row r="107" spans="1:6" x14ac:dyDescent="0.2">
      <c r="D107" s="9"/>
      <c r="F107" s="50"/>
    </row>
    <row r="108" spans="1:6" x14ac:dyDescent="0.2">
      <c r="D108" s="9"/>
      <c r="F108" s="50"/>
    </row>
    <row r="109" spans="1:6" x14ac:dyDescent="0.2">
      <c r="D109" s="9"/>
      <c r="F109" s="50"/>
    </row>
    <row r="110" spans="1:6" x14ac:dyDescent="0.2">
      <c r="D110" s="9"/>
      <c r="F110" s="50"/>
    </row>
    <row r="111" spans="1:6" x14ac:dyDescent="0.2">
      <c r="D111" s="9"/>
      <c r="F111" s="50"/>
    </row>
    <row r="112" spans="1:6" x14ac:dyDescent="0.2">
      <c r="D112" s="9"/>
      <c r="F112" s="50"/>
    </row>
    <row r="113" spans="4:6" x14ac:dyDescent="0.2">
      <c r="D113" s="9"/>
      <c r="F113" s="50"/>
    </row>
    <row r="114" spans="4:6" x14ac:dyDescent="0.2">
      <c r="D114" s="9"/>
      <c r="F114" s="50"/>
    </row>
    <row r="115" spans="4:6" x14ac:dyDescent="0.2">
      <c r="D115" s="9"/>
      <c r="F115" s="50"/>
    </row>
    <row r="116" spans="4:6" x14ac:dyDescent="0.2">
      <c r="D116" s="9"/>
      <c r="F116" s="50"/>
    </row>
    <row r="117" spans="4:6" x14ac:dyDescent="0.2">
      <c r="D117" s="9"/>
      <c r="F117" s="50"/>
    </row>
    <row r="118" spans="4:6" x14ac:dyDescent="0.2">
      <c r="D118" s="9"/>
      <c r="F118" s="50"/>
    </row>
    <row r="119" spans="4:6" x14ac:dyDescent="0.2">
      <c r="D119" s="9"/>
      <c r="F119" s="50"/>
    </row>
    <row r="120" spans="4:6" x14ac:dyDescent="0.2">
      <c r="D120" s="9"/>
      <c r="F120" s="50"/>
    </row>
    <row r="121" spans="4:6" x14ac:dyDescent="0.2">
      <c r="D121" s="9"/>
      <c r="F121" s="50"/>
    </row>
    <row r="122" spans="4:6" x14ac:dyDescent="0.2">
      <c r="D122" s="9"/>
      <c r="F122" s="50"/>
    </row>
    <row r="123" spans="4:6" x14ac:dyDescent="0.2">
      <c r="D123" s="9"/>
      <c r="F123" s="50"/>
    </row>
    <row r="124" spans="4:6" x14ac:dyDescent="0.2">
      <c r="D124" s="9"/>
      <c r="F124" s="50"/>
    </row>
    <row r="125" spans="4:6" x14ac:dyDescent="0.2">
      <c r="D125" s="9"/>
      <c r="F125" s="50"/>
    </row>
    <row r="126" spans="4:6" x14ac:dyDescent="0.2">
      <c r="D126" s="9"/>
      <c r="F126" s="50"/>
    </row>
    <row r="127" spans="4:6" x14ac:dyDescent="0.2">
      <c r="D127" s="9"/>
      <c r="F127" s="50"/>
    </row>
    <row r="128" spans="4:6" x14ac:dyDescent="0.2">
      <c r="D128" s="9"/>
      <c r="F128" s="50"/>
    </row>
    <row r="129" spans="4:6" x14ac:dyDescent="0.2">
      <c r="D129" s="9"/>
      <c r="F129" s="50"/>
    </row>
    <row r="130" spans="4:6" x14ac:dyDescent="0.2">
      <c r="D130" s="9"/>
      <c r="F130" s="50"/>
    </row>
    <row r="131" spans="4:6" x14ac:dyDescent="0.2">
      <c r="D131" s="9"/>
      <c r="F131" s="50"/>
    </row>
    <row r="132" spans="4:6" x14ac:dyDescent="0.2">
      <c r="D132" s="9"/>
      <c r="F132" s="50"/>
    </row>
    <row r="133" spans="4:6" x14ac:dyDescent="0.2">
      <c r="D133" s="9"/>
      <c r="F133" s="50"/>
    </row>
    <row r="134" spans="4:6" x14ac:dyDescent="0.2">
      <c r="D134" s="9"/>
      <c r="F134" s="50"/>
    </row>
    <row r="135" spans="4:6" x14ac:dyDescent="0.2">
      <c r="D135" s="9"/>
      <c r="F135" s="50"/>
    </row>
    <row r="136" spans="4:6" x14ac:dyDescent="0.2">
      <c r="D136" s="9"/>
      <c r="F136" s="50"/>
    </row>
    <row r="137" spans="4:6" x14ac:dyDescent="0.2">
      <c r="D137" s="9"/>
      <c r="F137" s="50"/>
    </row>
    <row r="138" spans="4:6" x14ac:dyDescent="0.2">
      <c r="D138" s="9"/>
      <c r="F138" s="50"/>
    </row>
    <row r="139" spans="4:6" x14ac:dyDescent="0.2">
      <c r="D139" s="9"/>
      <c r="F139" s="50"/>
    </row>
    <row r="140" spans="4:6" x14ac:dyDescent="0.2">
      <c r="D140" s="9"/>
      <c r="F140" s="50"/>
    </row>
    <row r="141" spans="4:6" x14ac:dyDescent="0.2">
      <c r="D141" s="9"/>
      <c r="F141" s="50"/>
    </row>
    <row r="142" spans="4:6" x14ac:dyDescent="0.2">
      <c r="D142" s="9"/>
      <c r="F142" s="50"/>
    </row>
    <row r="143" spans="4:6" x14ac:dyDescent="0.2">
      <c r="D143" s="9"/>
      <c r="F143" s="50"/>
    </row>
    <row r="144" spans="4:6" x14ac:dyDescent="0.2">
      <c r="D144" s="9"/>
      <c r="F144" s="50"/>
    </row>
    <row r="145" spans="4:6" x14ac:dyDescent="0.2">
      <c r="D145" s="9"/>
      <c r="F145" s="50"/>
    </row>
    <row r="146" spans="4:6" x14ac:dyDescent="0.2">
      <c r="D146" s="9"/>
      <c r="F146" s="50"/>
    </row>
    <row r="147" spans="4:6" x14ac:dyDescent="0.2">
      <c r="D147" s="9"/>
      <c r="F147" s="50"/>
    </row>
    <row r="148" spans="4:6" x14ac:dyDescent="0.2">
      <c r="D148" s="9"/>
      <c r="F148" s="50"/>
    </row>
    <row r="149" spans="4:6" x14ac:dyDescent="0.2">
      <c r="D149" s="9"/>
      <c r="F149" s="50"/>
    </row>
    <row r="150" spans="4:6" x14ac:dyDescent="0.2">
      <c r="D150" s="9"/>
      <c r="F150" s="50"/>
    </row>
    <row r="151" spans="4:6" x14ac:dyDescent="0.2">
      <c r="D151" s="9"/>
      <c r="F151" s="50"/>
    </row>
    <row r="152" spans="4:6" x14ac:dyDescent="0.2">
      <c r="D152" s="9"/>
      <c r="F152" s="50"/>
    </row>
    <row r="153" spans="4:6" x14ac:dyDescent="0.2">
      <c r="D153" s="9"/>
      <c r="F153" s="50"/>
    </row>
    <row r="154" spans="4:6" x14ac:dyDescent="0.2">
      <c r="D154" s="9"/>
      <c r="F154" s="50"/>
    </row>
    <row r="155" spans="4:6" x14ac:dyDescent="0.2">
      <c r="D155" s="9"/>
      <c r="F155" s="50"/>
    </row>
    <row r="156" spans="4:6" x14ac:dyDescent="0.2">
      <c r="D156" s="9"/>
      <c r="F156" s="50"/>
    </row>
    <row r="157" spans="4:6" x14ac:dyDescent="0.2">
      <c r="D157" s="9"/>
      <c r="F157" s="50"/>
    </row>
    <row r="158" spans="4:6" x14ac:dyDescent="0.2">
      <c r="D158" s="9"/>
      <c r="F158" s="50"/>
    </row>
    <row r="159" spans="4:6" x14ac:dyDescent="0.2">
      <c r="D159" s="9"/>
      <c r="F159" s="50"/>
    </row>
    <row r="160" spans="4:6" x14ac:dyDescent="0.2">
      <c r="D160" s="9"/>
      <c r="F160" s="50"/>
    </row>
    <row r="161" spans="4:6" x14ac:dyDescent="0.2">
      <c r="D161" s="9"/>
      <c r="F161" s="50"/>
    </row>
    <row r="162" spans="4:6" x14ac:dyDescent="0.2">
      <c r="D162" s="9"/>
      <c r="F162" s="50"/>
    </row>
    <row r="163" spans="4:6" x14ac:dyDescent="0.2">
      <c r="D163" s="9"/>
      <c r="F163" s="50"/>
    </row>
    <row r="164" spans="4:6" x14ac:dyDescent="0.2">
      <c r="D164" s="9"/>
      <c r="F164" s="50"/>
    </row>
    <row r="165" spans="4:6" x14ac:dyDescent="0.2">
      <c r="D165" s="9"/>
      <c r="F165" s="50"/>
    </row>
    <row r="166" spans="4:6" x14ac:dyDescent="0.2">
      <c r="D166" s="9"/>
      <c r="F166" s="50"/>
    </row>
    <row r="167" spans="4:6" x14ac:dyDescent="0.2">
      <c r="D167" s="9"/>
      <c r="F167" s="50"/>
    </row>
    <row r="168" spans="4:6" x14ac:dyDescent="0.2">
      <c r="D168" s="9"/>
      <c r="F168" s="50"/>
    </row>
    <row r="169" spans="4:6" x14ac:dyDescent="0.2">
      <c r="D169" s="9"/>
      <c r="F169" s="50"/>
    </row>
    <row r="170" spans="4:6" x14ac:dyDescent="0.2">
      <c r="D170" s="9"/>
      <c r="F170" s="50"/>
    </row>
    <row r="171" spans="4:6" x14ac:dyDescent="0.2">
      <c r="D171" s="9"/>
      <c r="F171" s="50"/>
    </row>
    <row r="172" spans="4:6" x14ac:dyDescent="0.2">
      <c r="D172" s="9"/>
      <c r="F172" s="50"/>
    </row>
    <row r="173" spans="4:6" x14ac:dyDescent="0.2">
      <c r="D173" s="9"/>
      <c r="F173" s="50"/>
    </row>
    <row r="174" spans="4:6" x14ac:dyDescent="0.2">
      <c r="D174" s="9"/>
      <c r="F174" s="50"/>
    </row>
    <row r="175" spans="4:6" x14ac:dyDescent="0.2">
      <c r="D175" s="9"/>
      <c r="F175" s="50"/>
    </row>
    <row r="176" spans="4:6" x14ac:dyDescent="0.2">
      <c r="D176" s="9"/>
      <c r="F176" s="50"/>
    </row>
    <row r="177" spans="4:6" x14ac:dyDescent="0.2">
      <c r="D177" s="9"/>
      <c r="F177" s="50"/>
    </row>
    <row r="178" spans="4:6" x14ac:dyDescent="0.2">
      <c r="D178" s="9"/>
      <c r="F178" s="50"/>
    </row>
    <row r="179" spans="4:6" x14ac:dyDescent="0.2">
      <c r="D179" s="9"/>
      <c r="F179" s="50"/>
    </row>
    <row r="180" spans="4:6" x14ac:dyDescent="0.2">
      <c r="D180" s="9"/>
      <c r="F180" s="50"/>
    </row>
    <row r="181" spans="4:6" x14ac:dyDescent="0.2">
      <c r="D181" s="9"/>
      <c r="F181" s="50"/>
    </row>
    <row r="182" spans="4:6" x14ac:dyDescent="0.2">
      <c r="D182" s="9"/>
      <c r="F182" s="50"/>
    </row>
    <row r="183" spans="4:6" x14ac:dyDescent="0.2">
      <c r="D183" s="9"/>
      <c r="F183" s="50"/>
    </row>
    <row r="184" spans="4:6" x14ac:dyDescent="0.2">
      <c r="D184" s="9"/>
      <c r="F184" s="50"/>
    </row>
    <row r="185" spans="4:6" x14ac:dyDescent="0.2">
      <c r="D185" s="9"/>
      <c r="F185" s="50"/>
    </row>
    <row r="186" spans="4:6" x14ac:dyDescent="0.2">
      <c r="D186" s="9"/>
      <c r="F186" s="50"/>
    </row>
    <row r="187" spans="4:6" x14ac:dyDescent="0.2">
      <c r="D187" s="9"/>
      <c r="F187" s="50"/>
    </row>
    <row r="188" spans="4:6" x14ac:dyDescent="0.2">
      <c r="D188" s="9"/>
      <c r="F188" s="50"/>
    </row>
    <row r="189" spans="4:6" x14ac:dyDescent="0.2">
      <c r="D189" s="9"/>
      <c r="F189" s="50"/>
    </row>
    <row r="190" spans="4:6" x14ac:dyDescent="0.2">
      <c r="D190" s="9"/>
      <c r="F190" s="50"/>
    </row>
    <row r="191" spans="4:6" x14ac:dyDescent="0.2">
      <c r="D191" s="9"/>
      <c r="F191" s="50"/>
    </row>
    <row r="192" spans="4:6" x14ac:dyDescent="0.2">
      <c r="D192" s="9"/>
      <c r="F192" s="50"/>
    </row>
    <row r="193" spans="4:6" x14ac:dyDescent="0.2">
      <c r="D193" s="9"/>
      <c r="F193" s="50"/>
    </row>
    <row r="194" spans="4:6" x14ac:dyDescent="0.2">
      <c r="D194" s="9"/>
      <c r="F194" s="50"/>
    </row>
    <row r="195" spans="4:6" x14ac:dyDescent="0.2">
      <c r="D195" s="9"/>
      <c r="F195" s="50"/>
    </row>
    <row r="196" spans="4:6" x14ac:dyDescent="0.2">
      <c r="D196" s="9"/>
      <c r="F196" s="50"/>
    </row>
    <row r="197" spans="4:6" x14ac:dyDescent="0.2">
      <c r="D197" s="9"/>
      <c r="F197" s="50"/>
    </row>
    <row r="198" spans="4:6" x14ac:dyDescent="0.2">
      <c r="D198" s="9"/>
      <c r="F198" s="50"/>
    </row>
    <row r="199" spans="4:6" x14ac:dyDescent="0.2">
      <c r="D199" s="9"/>
      <c r="F199" s="50"/>
    </row>
    <row r="200" spans="4:6" x14ac:dyDescent="0.2">
      <c r="D200" s="9"/>
      <c r="F200" s="50"/>
    </row>
  </sheetData>
  <mergeCells count="1">
    <mergeCell ref="A1:F1"/>
  </mergeCells>
  <conditionalFormatting sqref="F2:F3 F5:F67">
    <cfRule type="cellIs" dxfId="39" priority="2" stopIfTrue="1" operator="between">
      <formula>0.009</formula>
      <formula>-0.009</formula>
    </cfRule>
  </conditionalFormatting>
  <conditionalFormatting sqref="F68:F200">
    <cfRule type="cellIs" dxfId="38" priority="1" stopIfTrue="1" operator="between">
      <formula>0.009</formula>
      <formula>-0.009</formula>
    </cfRule>
  </conditionalFormatting>
  <hyperlinks>
    <hyperlink ref="A69" r:id="rId1" tooltip="https://www.franklintempletonindia.com/downloadsServlet/pdf/product-labels-jg9o5k7l" display="https://www.franklintempletonindia.com/downloadsServlet/pdf/product-labels-jg9o5k7l" xr:uid="{00000000-0004-0000-16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I218"/>
  <sheetViews>
    <sheetView workbookViewId="0">
      <selection sqref="A1:F1"/>
    </sheetView>
  </sheetViews>
  <sheetFormatPr defaultColWidth="9.109375" defaultRowHeight="10.199999999999999" x14ac:dyDescent="0.2"/>
  <cols>
    <col min="1" max="1" width="38.6640625" style="9" bestFit="1" customWidth="1"/>
    <col min="2" max="2" width="39.5546875" style="9" bestFit="1" customWidth="1"/>
    <col min="3" max="3" width="25.5546875" style="9" bestFit="1" customWidth="1"/>
    <col min="4" max="4" width="15.33203125" style="10" bestFit="1" customWidth="1"/>
    <col min="5" max="5" width="23.109375" style="13" customWidth="1"/>
    <col min="6" max="6" width="14.6640625" style="14" bestFit="1" customWidth="1"/>
    <col min="7" max="16384" width="9.109375" style="9"/>
  </cols>
  <sheetData>
    <row r="1" spans="1:6" s="1" customFormat="1" ht="13.8" x14ac:dyDescent="0.2">
      <c r="A1" s="83" t="s">
        <v>21</v>
      </c>
      <c r="B1" s="92"/>
      <c r="C1" s="92"/>
      <c r="D1" s="92"/>
      <c r="E1" s="92"/>
      <c r="F1" s="92"/>
    </row>
    <row r="2" spans="1:6" s="1" customFormat="1" ht="11.4" x14ac:dyDescent="0.2">
      <c r="D2" s="6"/>
      <c r="E2" s="7"/>
      <c r="F2" s="12"/>
    </row>
    <row r="3" spans="1:6" s="1" customFormat="1" ht="12" x14ac:dyDescent="0.2">
      <c r="A3" s="11" t="s">
        <v>7</v>
      </c>
      <c r="B3" s="2"/>
      <c r="C3" s="3"/>
      <c r="D3" s="4"/>
      <c r="E3" s="5"/>
      <c r="F3" s="12"/>
    </row>
    <row r="4" spans="1:6" s="1" customFormat="1" ht="30.6" x14ac:dyDescent="0.2">
      <c r="A4" s="8" t="s">
        <v>2</v>
      </c>
      <c r="B4" s="8" t="s">
        <v>0</v>
      </c>
      <c r="C4" s="17" t="s">
        <v>285</v>
      </c>
      <c r="D4" s="16" t="s">
        <v>1</v>
      </c>
      <c r="E4" s="52" t="s">
        <v>6</v>
      </c>
      <c r="F4" s="15" t="s">
        <v>3</v>
      </c>
    </row>
    <row r="5" spans="1:6" x14ac:dyDescent="0.2">
      <c r="A5" s="21" t="s">
        <v>87</v>
      </c>
      <c r="B5" s="22"/>
      <c r="C5" s="22"/>
      <c r="D5" s="23"/>
      <c r="E5" s="24"/>
      <c r="F5" s="25"/>
    </row>
    <row r="6" spans="1:6" x14ac:dyDescent="0.2">
      <c r="A6" s="26" t="s">
        <v>32</v>
      </c>
      <c r="B6" s="27"/>
      <c r="C6" s="27"/>
      <c r="D6" s="28"/>
      <c r="E6" s="29"/>
      <c r="F6" s="30"/>
    </row>
    <row r="7" spans="1:6" x14ac:dyDescent="0.2">
      <c r="A7" s="27" t="s">
        <v>92</v>
      </c>
      <c r="B7" s="27" t="s">
        <v>91</v>
      </c>
      <c r="C7" s="27" t="s">
        <v>90</v>
      </c>
      <c r="D7" s="31">
        <v>115639</v>
      </c>
      <c r="E7" s="29">
        <v>1101.924031</v>
      </c>
      <c r="F7" s="30">
        <v>3.9621412206193698</v>
      </c>
    </row>
    <row r="8" spans="1:6" x14ac:dyDescent="0.2">
      <c r="A8" s="27" t="s">
        <v>89</v>
      </c>
      <c r="B8" s="27" t="s">
        <v>88</v>
      </c>
      <c r="C8" s="27" t="s">
        <v>90</v>
      </c>
      <c r="D8" s="31">
        <v>46047</v>
      </c>
      <c r="E8" s="29">
        <v>740.64297150000004</v>
      </c>
      <c r="F8" s="30">
        <v>2.6630983303622799</v>
      </c>
    </row>
    <row r="9" spans="1:6" x14ac:dyDescent="0.2">
      <c r="A9" s="27" t="s">
        <v>624</v>
      </c>
      <c r="B9" s="27" t="s">
        <v>623</v>
      </c>
      <c r="C9" s="27" t="s">
        <v>572</v>
      </c>
      <c r="D9" s="31">
        <v>74300</v>
      </c>
      <c r="E9" s="29">
        <v>438.81580000000002</v>
      </c>
      <c r="F9" s="30">
        <v>1.57783124836767</v>
      </c>
    </row>
    <row r="10" spans="1:6" x14ac:dyDescent="0.2">
      <c r="A10" s="27" t="s">
        <v>678</v>
      </c>
      <c r="B10" s="27" t="s">
        <v>677</v>
      </c>
      <c r="C10" s="27" t="s">
        <v>416</v>
      </c>
      <c r="D10" s="31">
        <v>44932</v>
      </c>
      <c r="E10" s="29">
        <v>367.56622599999997</v>
      </c>
      <c r="F10" s="30">
        <v>1.3216421952613699</v>
      </c>
    </row>
    <row r="11" spans="1:6" x14ac:dyDescent="0.2">
      <c r="A11" s="27" t="s">
        <v>105</v>
      </c>
      <c r="B11" s="27" t="s">
        <v>104</v>
      </c>
      <c r="C11" s="27" t="s">
        <v>106</v>
      </c>
      <c r="D11" s="31">
        <v>12822</v>
      </c>
      <c r="E11" s="29">
        <v>350.21369700000002</v>
      </c>
      <c r="F11" s="30">
        <v>1.25924844714563</v>
      </c>
    </row>
    <row r="12" spans="1:6" x14ac:dyDescent="0.2">
      <c r="A12" s="27" t="s">
        <v>121</v>
      </c>
      <c r="B12" s="27" t="s">
        <v>120</v>
      </c>
      <c r="C12" s="27" t="s">
        <v>122</v>
      </c>
      <c r="D12" s="31">
        <v>31928</v>
      </c>
      <c r="E12" s="29">
        <v>297.66474399999998</v>
      </c>
      <c r="F12" s="30">
        <v>1.07030041903816</v>
      </c>
    </row>
    <row r="13" spans="1:6" x14ac:dyDescent="0.2">
      <c r="A13" s="27" t="s">
        <v>420</v>
      </c>
      <c r="B13" s="27" t="s">
        <v>419</v>
      </c>
      <c r="C13" s="27" t="s">
        <v>171</v>
      </c>
      <c r="D13" s="31">
        <v>9974</v>
      </c>
      <c r="E13" s="29">
        <v>276.41444899999999</v>
      </c>
      <c r="F13" s="30">
        <v>0.99389164002875896</v>
      </c>
    </row>
    <row r="14" spans="1:6" x14ac:dyDescent="0.2">
      <c r="A14" s="27" t="s">
        <v>156</v>
      </c>
      <c r="B14" s="27" t="s">
        <v>155</v>
      </c>
      <c r="C14" s="27" t="s">
        <v>149</v>
      </c>
      <c r="D14" s="31">
        <v>413645</v>
      </c>
      <c r="E14" s="29">
        <v>269.90336250000001</v>
      </c>
      <c r="F14" s="30">
        <v>0.97048000412019597</v>
      </c>
    </row>
    <row r="15" spans="1:6" x14ac:dyDescent="0.2">
      <c r="A15" s="27" t="s">
        <v>99</v>
      </c>
      <c r="B15" s="27" t="s">
        <v>98</v>
      </c>
      <c r="C15" s="27" t="s">
        <v>100</v>
      </c>
      <c r="D15" s="31">
        <v>12964</v>
      </c>
      <c r="E15" s="29">
        <v>268.98355400000003</v>
      </c>
      <c r="F15" s="30">
        <v>0.96717268794376299</v>
      </c>
    </row>
    <row r="16" spans="1:6" x14ac:dyDescent="0.2">
      <c r="A16" s="27" t="s">
        <v>557</v>
      </c>
      <c r="B16" s="27" t="s">
        <v>556</v>
      </c>
      <c r="C16" s="27" t="s">
        <v>407</v>
      </c>
      <c r="D16" s="31">
        <v>27579</v>
      </c>
      <c r="E16" s="29">
        <v>254.802381</v>
      </c>
      <c r="F16" s="30">
        <v>0.91618204927964098</v>
      </c>
    </row>
    <row r="17" spans="1:9" x14ac:dyDescent="0.2">
      <c r="A17" s="27" t="s">
        <v>160</v>
      </c>
      <c r="B17" s="27" t="s">
        <v>159</v>
      </c>
      <c r="C17" s="27" t="s">
        <v>152</v>
      </c>
      <c r="D17" s="31">
        <v>36740</v>
      </c>
      <c r="E17" s="29">
        <v>161.43556000000001</v>
      </c>
      <c r="F17" s="30">
        <v>0.58046695484924205</v>
      </c>
    </row>
    <row r="18" spans="1:9" x14ac:dyDescent="0.2">
      <c r="A18" s="27" t="s">
        <v>299</v>
      </c>
      <c r="B18" s="27" t="s">
        <v>298</v>
      </c>
      <c r="C18" s="27" t="s">
        <v>168</v>
      </c>
      <c r="D18" s="31">
        <v>21574</v>
      </c>
      <c r="E18" s="29">
        <v>113.792063</v>
      </c>
      <c r="F18" s="30">
        <v>0.40915726557162002</v>
      </c>
    </row>
    <row r="19" spans="1:9" x14ac:dyDescent="0.2">
      <c r="A19" s="27" t="s">
        <v>680</v>
      </c>
      <c r="B19" s="27" t="s">
        <v>679</v>
      </c>
      <c r="C19" s="27" t="s">
        <v>140</v>
      </c>
      <c r="D19" s="31">
        <v>3617</v>
      </c>
      <c r="E19" s="29">
        <v>95.959010000000006</v>
      </c>
      <c r="F19" s="30">
        <v>0.34503571781240699</v>
      </c>
    </row>
    <row r="20" spans="1:9" x14ac:dyDescent="0.2">
      <c r="A20" s="26" t="s">
        <v>33</v>
      </c>
      <c r="B20" s="26"/>
      <c r="C20" s="26"/>
      <c r="D20" s="32"/>
      <c r="E20" s="33">
        <f>SUM(E7:E19)</f>
        <v>4738.1178490000002</v>
      </c>
      <c r="F20" s="34">
        <f>SUM(F7:F19)</f>
        <v>17.036648180400107</v>
      </c>
      <c r="G20" s="18"/>
      <c r="H20" s="18"/>
      <c r="I20" s="18"/>
    </row>
    <row r="21" spans="1:9" x14ac:dyDescent="0.2">
      <c r="A21" s="27"/>
      <c r="B21" s="27"/>
      <c r="C21" s="27"/>
      <c r="D21" s="28"/>
      <c r="E21" s="29"/>
      <c r="F21" s="30"/>
    </row>
    <row r="22" spans="1:9" x14ac:dyDescent="0.2">
      <c r="A22" s="26" t="s">
        <v>307</v>
      </c>
      <c r="B22" s="27"/>
      <c r="C22" s="27"/>
      <c r="D22" s="28"/>
      <c r="E22" s="29"/>
      <c r="F22" s="30"/>
    </row>
    <row r="23" spans="1:9" x14ac:dyDescent="0.2">
      <c r="A23" s="27" t="s">
        <v>386</v>
      </c>
      <c r="B23" s="27" t="s">
        <v>385</v>
      </c>
      <c r="C23" s="27" t="s">
        <v>315</v>
      </c>
      <c r="D23" s="31">
        <v>194714</v>
      </c>
      <c r="E23" s="29">
        <v>2521.4025470000001</v>
      </c>
      <c r="F23" s="30">
        <v>9.0660995533215392</v>
      </c>
    </row>
    <row r="24" spans="1:9" x14ac:dyDescent="0.2">
      <c r="A24" s="27" t="s">
        <v>354</v>
      </c>
      <c r="B24" s="27" t="s">
        <v>353</v>
      </c>
      <c r="C24" s="27" t="s">
        <v>315</v>
      </c>
      <c r="D24" s="31">
        <v>62858</v>
      </c>
      <c r="E24" s="29">
        <v>2420.9368020000002</v>
      </c>
      <c r="F24" s="30">
        <v>8.7048591607660804</v>
      </c>
    </row>
    <row r="25" spans="1:9" x14ac:dyDescent="0.2">
      <c r="A25" s="27" t="s">
        <v>682</v>
      </c>
      <c r="B25" s="27" t="s">
        <v>681</v>
      </c>
      <c r="C25" s="27" t="s">
        <v>572</v>
      </c>
      <c r="D25" s="31">
        <v>194000</v>
      </c>
      <c r="E25" s="29">
        <v>1589.9152140000001</v>
      </c>
      <c r="F25" s="30">
        <v>5.7167902953913101</v>
      </c>
    </row>
    <row r="26" spans="1:9" x14ac:dyDescent="0.2">
      <c r="A26" s="27" t="s">
        <v>359</v>
      </c>
      <c r="B26" s="27" t="s">
        <v>358</v>
      </c>
      <c r="C26" s="27" t="s">
        <v>95</v>
      </c>
      <c r="D26" s="31">
        <v>44300</v>
      </c>
      <c r="E26" s="29">
        <v>1328.283385</v>
      </c>
      <c r="F26" s="30">
        <v>4.7760518913416199</v>
      </c>
    </row>
    <row r="27" spans="1:9" x14ac:dyDescent="0.2">
      <c r="A27" s="27" t="s">
        <v>684</v>
      </c>
      <c r="B27" s="27" t="s">
        <v>683</v>
      </c>
      <c r="C27" s="27" t="s">
        <v>90</v>
      </c>
      <c r="D27" s="31">
        <v>1984545</v>
      </c>
      <c r="E27" s="29">
        <v>955.39918339999997</v>
      </c>
      <c r="F27" s="30">
        <v>3.4352880781263502</v>
      </c>
    </row>
    <row r="28" spans="1:9" x14ac:dyDescent="0.2">
      <c r="A28" s="27" t="s">
        <v>686</v>
      </c>
      <c r="B28" s="27" t="s">
        <v>685</v>
      </c>
      <c r="C28" s="27" t="s">
        <v>90</v>
      </c>
      <c r="D28" s="31">
        <v>42800</v>
      </c>
      <c r="E28" s="29">
        <v>896.97132820000002</v>
      </c>
      <c r="F28" s="30">
        <v>3.22520153222335</v>
      </c>
    </row>
    <row r="29" spans="1:9" x14ac:dyDescent="0.2">
      <c r="A29" s="27" t="s">
        <v>367</v>
      </c>
      <c r="B29" s="27" t="s">
        <v>366</v>
      </c>
      <c r="C29" s="27" t="s">
        <v>368</v>
      </c>
      <c r="D29" s="31">
        <v>1869</v>
      </c>
      <c r="E29" s="29">
        <v>856.39383120000002</v>
      </c>
      <c r="F29" s="30">
        <v>3.07929875764881</v>
      </c>
    </row>
    <row r="30" spans="1:9" x14ac:dyDescent="0.2">
      <c r="A30" s="27" t="s">
        <v>352</v>
      </c>
      <c r="B30" s="27" t="s">
        <v>351</v>
      </c>
      <c r="C30" s="27" t="s">
        <v>149</v>
      </c>
      <c r="D30" s="31">
        <v>101604</v>
      </c>
      <c r="E30" s="29">
        <v>847.53992119999998</v>
      </c>
      <c r="F30" s="30">
        <v>3.0474631312464902</v>
      </c>
    </row>
    <row r="31" spans="1:9" x14ac:dyDescent="0.2">
      <c r="A31" s="27" t="s">
        <v>688</v>
      </c>
      <c r="B31" s="27" t="s">
        <v>687</v>
      </c>
      <c r="C31" s="27" t="s">
        <v>149</v>
      </c>
      <c r="D31" s="31">
        <v>33412</v>
      </c>
      <c r="E31" s="29">
        <v>763.22461580000004</v>
      </c>
      <c r="F31" s="30">
        <v>2.7442941852427598</v>
      </c>
    </row>
    <row r="32" spans="1:9" x14ac:dyDescent="0.2">
      <c r="A32" s="27" t="s">
        <v>690</v>
      </c>
      <c r="B32" s="27" t="s">
        <v>689</v>
      </c>
      <c r="C32" s="27" t="s">
        <v>691</v>
      </c>
      <c r="D32" s="31">
        <v>188000</v>
      </c>
      <c r="E32" s="29">
        <v>683.02983110000002</v>
      </c>
      <c r="F32" s="30">
        <v>2.4559412197028299</v>
      </c>
    </row>
    <row r="33" spans="1:6" x14ac:dyDescent="0.2">
      <c r="A33" s="27" t="s">
        <v>314</v>
      </c>
      <c r="B33" s="27" t="s">
        <v>313</v>
      </c>
      <c r="C33" s="27" t="s">
        <v>315</v>
      </c>
      <c r="D33" s="31">
        <v>32000</v>
      </c>
      <c r="E33" s="29">
        <v>619.87323060000006</v>
      </c>
      <c r="F33" s="30">
        <v>2.22885172609395</v>
      </c>
    </row>
    <row r="34" spans="1:6" x14ac:dyDescent="0.2">
      <c r="A34" s="27" t="s">
        <v>693</v>
      </c>
      <c r="B34" s="27" t="s">
        <v>692</v>
      </c>
      <c r="C34" s="27" t="s">
        <v>122</v>
      </c>
      <c r="D34" s="31">
        <v>257600</v>
      </c>
      <c r="E34" s="29">
        <v>602.41594099999998</v>
      </c>
      <c r="F34" s="30">
        <v>2.16608129475879</v>
      </c>
    </row>
    <row r="35" spans="1:6" x14ac:dyDescent="0.2">
      <c r="A35" s="27" t="s">
        <v>695</v>
      </c>
      <c r="B35" s="27" t="s">
        <v>694</v>
      </c>
      <c r="C35" s="27" t="s">
        <v>149</v>
      </c>
      <c r="D35" s="31">
        <v>35200</v>
      </c>
      <c r="E35" s="29">
        <v>601.21324730000003</v>
      </c>
      <c r="F35" s="30">
        <v>2.1617568203390598</v>
      </c>
    </row>
    <row r="36" spans="1:6" x14ac:dyDescent="0.2">
      <c r="A36" s="27" t="s">
        <v>697</v>
      </c>
      <c r="B36" s="27" t="s">
        <v>696</v>
      </c>
      <c r="C36" s="27" t="s">
        <v>149</v>
      </c>
      <c r="D36" s="31">
        <v>56021</v>
      </c>
      <c r="E36" s="29">
        <v>542.75197400000002</v>
      </c>
      <c r="F36" s="30">
        <v>1.9515501143998</v>
      </c>
    </row>
    <row r="37" spans="1:6" x14ac:dyDescent="0.2">
      <c r="A37" s="27" t="s">
        <v>699</v>
      </c>
      <c r="B37" s="27" t="s">
        <v>698</v>
      </c>
      <c r="C37" s="27" t="s">
        <v>152</v>
      </c>
      <c r="D37" s="31">
        <v>5004</v>
      </c>
      <c r="E37" s="29">
        <v>523.64446199999998</v>
      </c>
      <c r="F37" s="30">
        <v>1.8828460487937699</v>
      </c>
    </row>
    <row r="38" spans="1:6" x14ac:dyDescent="0.2">
      <c r="A38" s="27" t="s">
        <v>701</v>
      </c>
      <c r="B38" s="27" t="s">
        <v>700</v>
      </c>
      <c r="C38" s="27" t="s">
        <v>90</v>
      </c>
      <c r="D38" s="31">
        <v>117000</v>
      </c>
      <c r="E38" s="29">
        <v>478.82245310000002</v>
      </c>
      <c r="F38" s="30">
        <v>1.7216814638881399</v>
      </c>
    </row>
    <row r="39" spans="1:6" x14ac:dyDescent="0.2">
      <c r="A39" s="27" t="s">
        <v>703</v>
      </c>
      <c r="B39" s="27" t="s">
        <v>702</v>
      </c>
      <c r="C39" s="27" t="s">
        <v>527</v>
      </c>
      <c r="D39" s="31">
        <v>56100</v>
      </c>
      <c r="E39" s="29">
        <v>452.33090370000002</v>
      </c>
      <c r="F39" s="30">
        <v>1.62642693007008</v>
      </c>
    </row>
    <row r="40" spans="1:6" x14ac:dyDescent="0.2">
      <c r="A40" s="27" t="s">
        <v>705</v>
      </c>
      <c r="B40" s="27" t="s">
        <v>704</v>
      </c>
      <c r="C40" s="27" t="s">
        <v>140</v>
      </c>
      <c r="D40" s="31">
        <v>74800</v>
      </c>
      <c r="E40" s="29">
        <v>410.91337629999998</v>
      </c>
      <c r="F40" s="30">
        <v>1.4775036940292601</v>
      </c>
    </row>
    <row r="41" spans="1:6" x14ac:dyDescent="0.2">
      <c r="A41" s="27" t="s">
        <v>373</v>
      </c>
      <c r="B41" s="27" t="s">
        <v>372</v>
      </c>
      <c r="C41" s="27" t="s">
        <v>315</v>
      </c>
      <c r="D41" s="31">
        <v>860</v>
      </c>
      <c r="E41" s="29">
        <v>388.20264379999998</v>
      </c>
      <c r="F41" s="30">
        <v>1.39584368221606</v>
      </c>
    </row>
    <row r="42" spans="1:6" x14ac:dyDescent="0.2">
      <c r="A42" s="27" t="s">
        <v>707</v>
      </c>
      <c r="B42" s="27" t="s">
        <v>706</v>
      </c>
      <c r="C42" s="27" t="s">
        <v>315</v>
      </c>
      <c r="D42" s="31">
        <v>7216</v>
      </c>
      <c r="E42" s="29">
        <v>379.79387759999997</v>
      </c>
      <c r="F42" s="30">
        <v>1.3656086403817</v>
      </c>
    </row>
    <row r="43" spans="1:6" x14ac:dyDescent="0.2">
      <c r="A43" s="27" t="s">
        <v>709</v>
      </c>
      <c r="B43" s="27" t="s">
        <v>708</v>
      </c>
      <c r="C43" s="27" t="s">
        <v>116</v>
      </c>
      <c r="D43" s="31">
        <v>14738</v>
      </c>
      <c r="E43" s="29">
        <v>350.45519680000001</v>
      </c>
      <c r="F43" s="30">
        <v>1.26011679767201</v>
      </c>
    </row>
    <row r="44" spans="1:6" x14ac:dyDescent="0.2">
      <c r="A44" s="27" t="s">
        <v>711</v>
      </c>
      <c r="B44" s="27" t="s">
        <v>710</v>
      </c>
      <c r="C44" s="27" t="s">
        <v>130</v>
      </c>
      <c r="D44" s="31">
        <v>322000</v>
      </c>
      <c r="E44" s="29">
        <v>346.92703749999998</v>
      </c>
      <c r="F44" s="30">
        <v>1.24743074581891</v>
      </c>
    </row>
    <row r="45" spans="1:6" x14ac:dyDescent="0.2">
      <c r="A45" s="27" t="s">
        <v>713</v>
      </c>
      <c r="B45" s="27" t="s">
        <v>712</v>
      </c>
      <c r="C45" s="27" t="s">
        <v>318</v>
      </c>
      <c r="D45" s="31">
        <v>65384</v>
      </c>
      <c r="E45" s="29">
        <v>343.50457669999997</v>
      </c>
      <c r="F45" s="30">
        <v>1.2351247495522499</v>
      </c>
    </row>
    <row r="46" spans="1:6" x14ac:dyDescent="0.2">
      <c r="A46" s="27" t="s">
        <v>715</v>
      </c>
      <c r="B46" s="27" t="s">
        <v>714</v>
      </c>
      <c r="C46" s="27" t="s">
        <v>100</v>
      </c>
      <c r="D46" s="31">
        <v>86350</v>
      </c>
      <c r="E46" s="29">
        <v>325.92034310000003</v>
      </c>
      <c r="F46" s="30">
        <v>1.1718978710928201</v>
      </c>
    </row>
    <row r="47" spans="1:6" x14ac:dyDescent="0.2">
      <c r="A47" s="27" t="s">
        <v>717</v>
      </c>
      <c r="B47" s="27" t="s">
        <v>716</v>
      </c>
      <c r="C47" s="27" t="s">
        <v>368</v>
      </c>
      <c r="D47" s="31">
        <v>63030</v>
      </c>
      <c r="E47" s="29">
        <v>325.2062348</v>
      </c>
      <c r="F47" s="30">
        <v>1.16933018234857</v>
      </c>
    </row>
    <row r="48" spans="1:6" x14ac:dyDescent="0.2">
      <c r="A48" s="27" t="s">
        <v>719</v>
      </c>
      <c r="B48" s="27" t="s">
        <v>718</v>
      </c>
      <c r="C48" s="27" t="s">
        <v>572</v>
      </c>
      <c r="D48" s="31">
        <v>62810</v>
      </c>
      <c r="E48" s="29">
        <v>313.11563050000001</v>
      </c>
      <c r="F48" s="30">
        <v>1.12585651235722</v>
      </c>
    </row>
    <row r="49" spans="1:9" x14ac:dyDescent="0.2">
      <c r="A49" s="27" t="s">
        <v>721</v>
      </c>
      <c r="B49" s="27" t="s">
        <v>720</v>
      </c>
      <c r="C49" s="27" t="s">
        <v>113</v>
      </c>
      <c r="D49" s="31">
        <v>66500</v>
      </c>
      <c r="E49" s="29">
        <v>303.96053849999998</v>
      </c>
      <c r="F49" s="30">
        <v>1.0929379386885401</v>
      </c>
    </row>
    <row r="50" spans="1:9" x14ac:dyDescent="0.2">
      <c r="A50" s="27" t="s">
        <v>723</v>
      </c>
      <c r="B50" s="27" t="s">
        <v>722</v>
      </c>
      <c r="C50" s="27" t="s">
        <v>146</v>
      </c>
      <c r="D50" s="31">
        <v>22425</v>
      </c>
      <c r="E50" s="29">
        <v>303.12584459999999</v>
      </c>
      <c r="F50" s="30">
        <v>1.0899366654475999</v>
      </c>
    </row>
    <row r="51" spans="1:9" x14ac:dyDescent="0.2">
      <c r="A51" s="27" t="s">
        <v>725</v>
      </c>
      <c r="B51" s="27" t="s">
        <v>724</v>
      </c>
      <c r="C51" s="27" t="s">
        <v>125</v>
      </c>
      <c r="D51" s="31">
        <v>582900</v>
      </c>
      <c r="E51" s="29">
        <v>300.23277619999999</v>
      </c>
      <c r="F51" s="30">
        <v>1.0795341828451399</v>
      </c>
    </row>
    <row r="52" spans="1:9" x14ac:dyDescent="0.2">
      <c r="A52" s="27" t="s">
        <v>727</v>
      </c>
      <c r="B52" s="27" t="s">
        <v>726</v>
      </c>
      <c r="C52" s="27" t="s">
        <v>310</v>
      </c>
      <c r="D52" s="31">
        <v>6696</v>
      </c>
      <c r="E52" s="29">
        <v>291.34778449999999</v>
      </c>
      <c r="F52" s="30">
        <v>1.0475867973003501</v>
      </c>
    </row>
    <row r="53" spans="1:9" x14ac:dyDescent="0.2">
      <c r="A53" s="27" t="s">
        <v>729</v>
      </c>
      <c r="B53" s="27" t="s">
        <v>728</v>
      </c>
      <c r="C53" s="27" t="s">
        <v>125</v>
      </c>
      <c r="D53" s="31">
        <v>733200</v>
      </c>
      <c r="E53" s="29">
        <v>288.45429819999998</v>
      </c>
      <c r="F53" s="30">
        <v>1.03718281207269</v>
      </c>
    </row>
    <row r="54" spans="1:9" x14ac:dyDescent="0.2">
      <c r="A54" s="27" t="s">
        <v>731</v>
      </c>
      <c r="B54" s="27" t="s">
        <v>730</v>
      </c>
      <c r="C54" s="27" t="s">
        <v>149</v>
      </c>
      <c r="D54" s="31">
        <v>1611300</v>
      </c>
      <c r="E54" s="29">
        <v>257.7364561</v>
      </c>
      <c r="F54" s="30">
        <v>0.92673197792358997</v>
      </c>
    </row>
    <row r="55" spans="1:9" x14ac:dyDescent="0.2">
      <c r="A55" s="27" t="s">
        <v>733</v>
      </c>
      <c r="B55" s="27" t="s">
        <v>732</v>
      </c>
      <c r="C55" s="27" t="s">
        <v>125</v>
      </c>
      <c r="D55" s="31">
        <v>32112</v>
      </c>
      <c r="E55" s="29">
        <v>249.15743140000001</v>
      </c>
      <c r="F55" s="30">
        <v>0.89588474486548697</v>
      </c>
    </row>
    <row r="56" spans="1:9" x14ac:dyDescent="0.2">
      <c r="A56" s="27" t="s">
        <v>735</v>
      </c>
      <c r="B56" s="27" t="s">
        <v>734</v>
      </c>
      <c r="C56" s="27" t="s">
        <v>113</v>
      </c>
      <c r="D56" s="31">
        <v>46500</v>
      </c>
      <c r="E56" s="29">
        <v>243.45935600000001</v>
      </c>
      <c r="F56" s="30">
        <v>0.87539641827907999</v>
      </c>
    </row>
    <row r="57" spans="1:9" x14ac:dyDescent="0.2">
      <c r="A57" s="27" t="s">
        <v>348</v>
      </c>
      <c r="B57" s="27" t="s">
        <v>347</v>
      </c>
      <c r="C57" s="27" t="s">
        <v>116</v>
      </c>
      <c r="D57" s="31">
        <v>9742</v>
      </c>
      <c r="E57" s="29">
        <v>235.54257770000001</v>
      </c>
      <c r="F57" s="30">
        <v>0.84693039634427503</v>
      </c>
    </row>
    <row r="58" spans="1:9" x14ac:dyDescent="0.2">
      <c r="A58" s="27" t="s">
        <v>737</v>
      </c>
      <c r="B58" s="27" t="s">
        <v>736</v>
      </c>
      <c r="C58" s="27" t="s">
        <v>95</v>
      </c>
      <c r="D58" s="31">
        <v>2600</v>
      </c>
      <c r="E58" s="29">
        <v>114.8852406</v>
      </c>
      <c r="F58" s="30">
        <v>0.41308795762349099</v>
      </c>
    </row>
    <row r="59" spans="1:9" x14ac:dyDescent="0.2">
      <c r="A59" s="27" t="s">
        <v>739</v>
      </c>
      <c r="B59" s="27" t="s">
        <v>738</v>
      </c>
      <c r="C59" s="27" t="s">
        <v>488</v>
      </c>
      <c r="D59" s="31">
        <v>93800</v>
      </c>
      <c r="E59" s="29">
        <v>65.523249899999996</v>
      </c>
      <c r="F59" s="30">
        <v>0.235599153874641</v>
      </c>
    </row>
    <row r="60" spans="1:9" x14ac:dyDescent="0.2">
      <c r="A60" s="27" t="s">
        <v>741</v>
      </c>
      <c r="B60" s="27" t="s">
        <v>740</v>
      </c>
      <c r="C60" s="27" t="s">
        <v>116</v>
      </c>
      <c r="D60" s="31">
        <v>8388</v>
      </c>
      <c r="E60" s="29">
        <v>1.6948593999999999</v>
      </c>
      <c r="F60" s="30">
        <v>6.0941336271612898E-3</v>
      </c>
    </row>
    <row r="61" spans="1:9" x14ac:dyDescent="0.2">
      <c r="A61" s="27" t="s">
        <v>743</v>
      </c>
      <c r="B61" s="27" t="s">
        <v>742</v>
      </c>
      <c r="C61" s="27" t="s">
        <v>116</v>
      </c>
      <c r="D61" s="31">
        <v>7501</v>
      </c>
      <c r="E61" s="29">
        <v>0.51618169999999997</v>
      </c>
      <c r="F61" s="30">
        <v>1.8560125138966E-3</v>
      </c>
    </row>
    <row r="62" spans="1:9" x14ac:dyDescent="0.2">
      <c r="A62" s="27" t="s">
        <v>745</v>
      </c>
      <c r="B62" s="27" t="s">
        <v>744</v>
      </c>
      <c r="C62" s="27" t="s">
        <v>116</v>
      </c>
      <c r="D62" s="31">
        <v>6798</v>
      </c>
      <c r="E62" s="29">
        <v>0.49292180000000002</v>
      </c>
      <c r="F62" s="30">
        <v>1.7723778839359001E-3</v>
      </c>
    </row>
    <row r="63" spans="1:9" x14ac:dyDescent="0.2">
      <c r="A63" s="26" t="s">
        <v>33</v>
      </c>
      <c r="B63" s="26"/>
      <c r="C63" s="26"/>
      <c r="D63" s="32"/>
      <c r="E63" s="33">
        <f>SUM(E22:E62)</f>
        <v>22524.317304299995</v>
      </c>
      <c r="F63" s="34">
        <f>SUM(F22:F62)</f>
        <v>80.989726648113404</v>
      </c>
      <c r="G63" s="18"/>
      <c r="H63" s="18"/>
      <c r="I63" s="18"/>
    </row>
    <row r="64" spans="1:9" x14ac:dyDescent="0.2">
      <c r="A64" s="27"/>
      <c r="B64" s="27"/>
      <c r="C64" s="27"/>
      <c r="D64" s="28"/>
      <c r="E64" s="29"/>
      <c r="F64" s="30"/>
    </row>
    <row r="65" spans="1:9" x14ac:dyDescent="0.2">
      <c r="A65" s="26" t="s">
        <v>35</v>
      </c>
      <c r="B65" s="26"/>
      <c r="C65" s="26"/>
      <c r="D65" s="32"/>
      <c r="E65" s="33">
        <f>E20+E63</f>
        <v>27262.435153299994</v>
      </c>
      <c r="F65" s="34">
        <f>F20+F63</f>
        <v>98.026374828513511</v>
      </c>
      <c r="G65" s="18"/>
      <c r="H65" s="18"/>
      <c r="I65" s="18"/>
    </row>
    <row r="66" spans="1:9" x14ac:dyDescent="0.2">
      <c r="A66" s="26"/>
      <c r="B66" s="26"/>
      <c r="C66" s="26"/>
      <c r="D66" s="32"/>
      <c r="E66" s="33"/>
      <c r="F66" s="34"/>
      <c r="G66" s="18"/>
      <c r="H66" s="18"/>
      <c r="I66" s="18"/>
    </row>
    <row r="67" spans="1:9" x14ac:dyDescent="0.2">
      <c r="A67" s="26" t="s">
        <v>37</v>
      </c>
      <c r="B67" s="26"/>
      <c r="C67" s="26"/>
      <c r="D67" s="32"/>
      <c r="E67" s="33">
        <f>E69-(E20+E63)</f>
        <v>548.89134020000711</v>
      </c>
      <c r="F67" s="34">
        <f>F69-(F20+F63)</f>
        <v>1.9736251714864892</v>
      </c>
      <c r="G67" s="18"/>
      <c r="H67" s="18"/>
      <c r="I67" s="18"/>
    </row>
    <row r="68" spans="1:9" x14ac:dyDescent="0.2">
      <c r="A68" s="26"/>
      <c r="B68" s="26"/>
      <c r="C68" s="26"/>
      <c r="D68" s="32"/>
      <c r="E68" s="33"/>
      <c r="F68" s="34"/>
      <c r="G68" s="18"/>
      <c r="H68" s="18"/>
      <c r="I68" s="18"/>
    </row>
    <row r="69" spans="1:9" x14ac:dyDescent="0.2">
      <c r="A69" s="35" t="s">
        <v>36</v>
      </c>
      <c r="B69" s="35"/>
      <c r="C69" s="35"/>
      <c r="D69" s="36"/>
      <c r="E69" s="37">
        <v>27811.326493500001</v>
      </c>
      <c r="F69" s="38">
        <v>100</v>
      </c>
      <c r="G69" s="18"/>
      <c r="H69" s="18"/>
      <c r="I69" s="18"/>
    </row>
    <row r="70" spans="1:9" x14ac:dyDescent="0.2">
      <c r="F70" s="20" t="s">
        <v>611</v>
      </c>
    </row>
    <row r="72" spans="1:9" x14ac:dyDescent="0.2">
      <c r="A72" s="18" t="s">
        <v>39</v>
      </c>
    </row>
    <row r="73" spans="1:9" x14ac:dyDescent="0.2">
      <c r="A73" s="18" t="s">
        <v>40</v>
      </c>
    </row>
    <row r="74" spans="1:9" x14ac:dyDescent="0.2">
      <c r="A74" s="18" t="s">
        <v>41</v>
      </c>
      <c r="B74" s="18"/>
      <c r="C74" s="39" t="s">
        <v>43</v>
      </c>
      <c r="D74" s="19" t="s">
        <v>42</v>
      </c>
    </row>
    <row r="75" spans="1:9" x14ac:dyDescent="0.2">
      <c r="A75" s="9" t="s">
        <v>78</v>
      </c>
      <c r="C75" s="40">
        <v>25.770600000000002</v>
      </c>
      <c r="D75" s="40">
        <v>24.946200000000001</v>
      </c>
    </row>
    <row r="76" spans="1:9" x14ac:dyDescent="0.2">
      <c r="A76" s="9" t="s">
        <v>80</v>
      </c>
      <c r="C76" s="40">
        <v>12.888</v>
      </c>
      <c r="D76" s="40">
        <v>12.4757</v>
      </c>
    </row>
    <row r="77" spans="1:9" x14ac:dyDescent="0.2">
      <c r="A77" s="9" t="s">
        <v>79</v>
      </c>
      <c r="C77" s="40">
        <v>27.400400000000001</v>
      </c>
      <c r="D77" s="40">
        <v>26.6313</v>
      </c>
    </row>
    <row r="78" spans="1:9" x14ac:dyDescent="0.2">
      <c r="A78" s="9" t="s">
        <v>81</v>
      </c>
      <c r="C78" s="40">
        <v>13.8832</v>
      </c>
      <c r="D78" s="40">
        <v>13.492900000000001</v>
      </c>
    </row>
    <row r="80" spans="1:9" x14ac:dyDescent="0.2">
      <c r="A80" s="9" t="s">
        <v>44</v>
      </c>
    </row>
    <row r="82" spans="1:6" x14ac:dyDescent="0.2">
      <c r="A82" s="18" t="s">
        <v>45</v>
      </c>
      <c r="D82" s="41" t="s">
        <v>46</v>
      </c>
    </row>
    <row r="84" spans="1:6" x14ac:dyDescent="0.2">
      <c r="A84" s="18" t="s">
        <v>215</v>
      </c>
      <c r="D84" s="45">
        <v>0.19186147957942901</v>
      </c>
    </row>
    <row r="86" spans="1:6" x14ac:dyDescent="0.2">
      <c r="A86" s="18" t="s">
        <v>812</v>
      </c>
      <c r="D86" s="9"/>
      <c r="F86" s="50"/>
    </row>
    <row r="87" spans="1:6" x14ac:dyDescent="0.2">
      <c r="A87" s="46"/>
      <c r="D87" s="9"/>
      <c r="F87" s="50"/>
    </row>
    <row r="88" spans="1:6" x14ac:dyDescent="0.2">
      <c r="A88" s="47" t="s">
        <v>808</v>
      </c>
      <c r="D88" s="9"/>
      <c r="F88" s="50"/>
    </row>
    <row r="89" spans="1:6" x14ac:dyDescent="0.2">
      <c r="A89" s="48"/>
      <c r="D89" s="9"/>
      <c r="F89" s="50"/>
    </row>
    <row r="90" spans="1:6" x14ac:dyDescent="0.2">
      <c r="A90" s="49"/>
      <c r="D90" s="9"/>
      <c r="F90" s="50"/>
    </row>
    <row r="91" spans="1:6" x14ac:dyDescent="0.2">
      <c r="A91" s="49"/>
      <c r="D91" s="9"/>
      <c r="F91" s="50"/>
    </row>
    <row r="92" spans="1:6" x14ac:dyDescent="0.2">
      <c r="A92" s="49"/>
      <c r="D92" s="9"/>
      <c r="F92" s="50"/>
    </row>
    <row r="93" spans="1:6" x14ac:dyDescent="0.2">
      <c r="A93" s="49"/>
      <c r="D93" s="9"/>
      <c r="F93" s="50"/>
    </row>
    <row r="94" spans="1:6" x14ac:dyDescent="0.2">
      <c r="A94" s="49"/>
      <c r="D94" s="9"/>
      <c r="F94" s="50"/>
    </row>
    <row r="95" spans="1:6" x14ac:dyDescent="0.2">
      <c r="A95" s="49"/>
      <c r="D95" s="9"/>
      <c r="F95" s="50"/>
    </row>
    <row r="96" spans="1:6" x14ac:dyDescent="0.2">
      <c r="A96" s="49"/>
      <c r="D96" s="9"/>
      <c r="F96" s="50"/>
    </row>
    <row r="97" spans="1:6" x14ac:dyDescent="0.2">
      <c r="A97" s="49"/>
      <c r="D97" s="9"/>
      <c r="F97" s="50"/>
    </row>
    <row r="98" spans="1:6" x14ac:dyDescent="0.2">
      <c r="A98" s="49"/>
      <c r="D98" s="9"/>
      <c r="F98" s="50"/>
    </row>
    <row r="99" spans="1:6" x14ac:dyDescent="0.2">
      <c r="A99" s="49"/>
      <c r="D99" s="9"/>
      <c r="F99" s="50"/>
    </row>
    <row r="100" spans="1:6" x14ac:dyDescent="0.2">
      <c r="A100" s="49"/>
      <c r="D100" s="9"/>
      <c r="F100" s="50"/>
    </row>
    <row r="101" spans="1:6" x14ac:dyDescent="0.2">
      <c r="A101" s="49"/>
      <c r="D101" s="9"/>
      <c r="F101" s="50"/>
    </row>
    <row r="102" spans="1:6" x14ac:dyDescent="0.2">
      <c r="A102" s="47" t="s">
        <v>824</v>
      </c>
      <c r="D102" s="9"/>
      <c r="F102" s="50"/>
    </row>
    <row r="103" spans="1:6" x14ac:dyDescent="0.2">
      <c r="A103" s="49"/>
      <c r="D103" s="9"/>
      <c r="F103" s="50"/>
    </row>
    <row r="104" spans="1:6" x14ac:dyDescent="0.2">
      <c r="A104" s="47" t="s">
        <v>809</v>
      </c>
      <c r="D104" s="9"/>
      <c r="F104" s="50"/>
    </row>
    <row r="105" spans="1:6" x14ac:dyDescent="0.2">
      <c r="A105" s="49"/>
      <c r="D105" s="9"/>
      <c r="F105" s="50"/>
    </row>
    <row r="106" spans="1:6" x14ac:dyDescent="0.2">
      <c r="A106" s="49"/>
      <c r="D106" s="9"/>
      <c r="F106" s="50"/>
    </row>
    <row r="107" spans="1:6" x14ac:dyDescent="0.2">
      <c r="A107" s="49"/>
      <c r="D107" s="9"/>
      <c r="F107" s="50"/>
    </row>
    <row r="108" spans="1:6" x14ac:dyDescent="0.2">
      <c r="A108" s="49"/>
      <c r="D108" s="9"/>
      <c r="F108" s="50"/>
    </row>
    <row r="109" spans="1:6" x14ac:dyDescent="0.2">
      <c r="A109" s="49"/>
      <c r="D109" s="9"/>
      <c r="F109" s="50"/>
    </row>
    <row r="110" spans="1:6" x14ac:dyDescent="0.2">
      <c r="A110" s="49"/>
      <c r="D110" s="9"/>
      <c r="F110" s="50"/>
    </row>
    <row r="111" spans="1:6" x14ac:dyDescent="0.2">
      <c r="A111" s="49"/>
      <c r="D111" s="9"/>
      <c r="F111" s="50"/>
    </row>
    <row r="112" spans="1:6" x14ac:dyDescent="0.2">
      <c r="A112" s="49"/>
      <c r="D112" s="9"/>
      <c r="F112" s="50"/>
    </row>
    <row r="113" spans="1:6" x14ac:dyDescent="0.2">
      <c r="A113" s="49"/>
      <c r="D113" s="9"/>
      <c r="F113" s="50"/>
    </row>
    <row r="114" spans="1:6" x14ac:dyDescent="0.2">
      <c r="A114" s="49"/>
      <c r="D114" s="9"/>
      <c r="F114" s="50"/>
    </row>
    <row r="115" spans="1:6" x14ac:dyDescent="0.2">
      <c r="A115" s="49"/>
      <c r="D115" s="9"/>
      <c r="F115" s="50"/>
    </row>
    <row r="116" spans="1:6" x14ac:dyDescent="0.2">
      <c r="A116" s="49"/>
      <c r="D116" s="9"/>
      <c r="F116" s="50"/>
    </row>
    <row r="117" spans="1:6" x14ac:dyDescent="0.2">
      <c r="D117" s="9"/>
      <c r="F117" s="50"/>
    </row>
    <row r="118" spans="1:6" x14ac:dyDescent="0.2">
      <c r="D118" s="9"/>
      <c r="F118" s="50"/>
    </row>
    <row r="119" spans="1:6" x14ac:dyDescent="0.2">
      <c r="D119" s="9"/>
      <c r="F119" s="50"/>
    </row>
    <row r="120" spans="1:6" x14ac:dyDescent="0.2">
      <c r="D120" s="9"/>
      <c r="F120" s="50"/>
    </row>
    <row r="121" spans="1:6" x14ac:dyDescent="0.2">
      <c r="D121" s="9"/>
      <c r="F121" s="50"/>
    </row>
    <row r="122" spans="1:6" x14ac:dyDescent="0.2">
      <c r="D122" s="9"/>
      <c r="F122" s="50"/>
    </row>
    <row r="123" spans="1:6" x14ac:dyDescent="0.2">
      <c r="D123" s="9"/>
      <c r="F123" s="50"/>
    </row>
    <row r="124" spans="1:6" x14ac:dyDescent="0.2">
      <c r="D124" s="9"/>
      <c r="F124" s="50"/>
    </row>
    <row r="125" spans="1:6" x14ac:dyDescent="0.2">
      <c r="D125" s="9"/>
      <c r="F125" s="50"/>
    </row>
    <row r="126" spans="1:6" x14ac:dyDescent="0.2">
      <c r="D126" s="9"/>
      <c r="F126" s="50"/>
    </row>
    <row r="127" spans="1:6" x14ac:dyDescent="0.2">
      <c r="D127" s="9"/>
      <c r="F127" s="50"/>
    </row>
    <row r="128" spans="1:6" x14ac:dyDescent="0.2">
      <c r="D128" s="9"/>
      <c r="F128" s="50"/>
    </row>
    <row r="129" spans="4:6" x14ac:dyDescent="0.2">
      <c r="D129" s="9"/>
      <c r="F129" s="50"/>
    </row>
    <row r="130" spans="4:6" x14ac:dyDescent="0.2">
      <c r="D130" s="9"/>
      <c r="F130" s="50"/>
    </row>
    <row r="131" spans="4:6" x14ac:dyDescent="0.2">
      <c r="D131" s="9"/>
      <c r="F131" s="50"/>
    </row>
    <row r="132" spans="4:6" x14ac:dyDescent="0.2">
      <c r="D132" s="9"/>
      <c r="F132" s="50"/>
    </row>
    <row r="133" spans="4:6" x14ac:dyDescent="0.2">
      <c r="D133" s="9"/>
      <c r="F133" s="50"/>
    </row>
    <row r="134" spans="4:6" x14ac:dyDescent="0.2">
      <c r="D134" s="9"/>
      <c r="F134" s="50"/>
    </row>
    <row r="135" spans="4:6" x14ac:dyDescent="0.2">
      <c r="D135" s="9"/>
      <c r="F135" s="50"/>
    </row>
    <row r="136" spans="4:6" x14ac:dyDescent="0.2">
      <c r="D136" s="9"/>
      <c r="F136" s="50"/>
    </row>
    <row r="137" spans="4:6" x14ac:dyDescent="0.2">
      <c r="D137" s="9"/>
      <c r="F137" s="50"/>
    </row>
    <row r="138" spans="4:6" x14ac:dyDescent="0.2">
      <c r="D138" s="9"/>
      <c r="F138" s="50"/>
    </row>
    <row r="139" spans="4:6" x14ac:dyDescent="0.2">
      <c r="D139" s="9"/>
      <c r="F139" s="50"/>
    </row>
    <row r="140" spans="4:6" x14ac:dyDescent="0.2">
      <c r="D140" s="9"/>
      <c r="F140" s="50"/>
    </row>
    <row r="141" spans="4:6" x14ac:dyDescent="0.2">
      <c r="D141" s="9"/>
      <c r="F141" s="50"/>
    </row>
    <row r="142" spans="4:6" x14ac:dyDescent="0.2">
      <c r="D142" s="9"/>
      <c r="F142" s="50"/>
    </row>
    <row r="143" spans="4:6" x14ac:dyDescent="0.2">
      <c r="D143" s="9"/>
      <c r="F143" s="50"/>
    </row>
    <row r="144" spans="4:6" x14ac:dyDescent="0.2">
      <c r="D144" s="9"/>
      <c r="F144" s="50"/>
    </row>
    <row r="145" spans="4:6" x14ac:dyDescent="0.2">
      <c r="D145" s="9"/>
      <c r="F145" s="50"/>
    </row>
    <row r="146" spans="4:6" x14ac:dyDescent="0.2">
      <c r="D146" s="9"/>
      <c r="F146" s="50"/>
    </row>
    <row r="147" spans="4:6" x14ac:dyDescent="0.2">
      <c r="D147" s="9"/>
      <c r="F147" s="50"/>
    </row>
    <row r="148" spans="4:6" x14ac:dyDescent="0.2">
      <c r="D148" s="9"/>
      <c r="F148" s="50"/>
    </row>
    <row r="149" spans="4:6" x14ac:dyDescent="0.2">
      <c r="D149" s="9"/>
      <c r="F149" s="50"/>
    </row>
    <row r="150" spans="4:6" x14ac:dyDescent="0.2">
      <c r="D150" s="9"/>
      <c r="F150" s="50"/>
    </row>
    <row r="151" spans="4:6" x14ac:dyDescent="0.2">
      <c r="D151" s="9"/>
      <c r="F151" s="50"/>
    </row>
    <row r="152" spans="4:6" x14ac:dyDescent="0.2">
      <c r="D152" s="9"/>
      <c r="F152" s="50"/>
    </row>
    <row r="153" spans="4:6" x14ac:dyDescent="0.2">
      <c r="D153" s="9"/>
      <c r="F153" s="50"/>
    </row>
    <row r="154" spans="4:6" x14ac:dyDescent="0.2">
      <c r="D154" s="9"/>
      <c r="F154" s="50"/>
    </row>
    <row r="155" spans="4:6" x14ac:dyDescent="0.2">
      <c r="D155" s="9"/>
      <c r="F155" s="50"/>
    </row>
    <row r="156" spans="4:6" x14ac:dyDescent="0.2">
      <c r="D156" s="9"/>
      <c r="F156" s="50"/>
    </row>
    <row r="157" spans="4:6" x14ac:dyDescent="0.2">
      <c r="D157" s="9"/>
      <c r="F157" s="50"/>
    </row>
    <row r="158" spans="4:6" x14ac:dyDescent="0.2">
      <c r="D158" s="9"/>
      <c r="F158" s="50"/>
    </row>
    <row r="159" spans="4:6" x14ac:dyDescent="0.2">
      <c r="D159" s="9"/>
      <c r="F159" s="50"/>
    </row>
    <row r="160" spans="4:6" x14ac:dyDescent="0.2">
      <c r="D160" s="9"/>
      <c r="F160" s="50"/>
    </row>
    <row r="161" spans="4:6" x14ac:dyDescent="0.2">
      <c r="D161" s="9"/>
      <c r="F161" s="50"/>
    </row>
    <row r="162" spans="4:6" x14ac:dyDescent="0.2">
      <c r="D162" s="9"/>
      <c r="F162" s="50"/>
    </row>
    <row r="163" spans="4:6" x14ac:dyDescent="0.2">
      <c r="D163" s="9"/>
      <c r="F163" s="50"/>
    </row>
    <row r="164" spans="4:6" x14ac:dyDescent="0.2">
      <c r="D164" s="9"/>
      <c r="F164" s="50"/>
    </row>
    <row r="165" spans="4:6" x14ac:dyDescent="0.2">
      <c r="D165" s="9"/>
      <c r="F165" s="50"/>
    </row>
    <row r="166" spans="4:6" x14ac:dyDescent="0.2">
      <c r="D166" s="9"/>
      <c r="F166" s="50"/>
    </row>
    <row r="167" spans="4:6" x14ac:dyDescent="0.2">
      <c r="D167" s="9"/>
      <c r="F167" s="50"/>
    </row>
    <row r="168" spans="4:6" x14ac:dyDescent="0.2">
      <c r="D168" s="9"/>
      <c r="F168" s="50"/>
    </row>
    <row r="169" spans="4:6" x14ac:dyDescent="0.2">
      <c r="D169" s="9"/>
      <c r="F169" s="50"/>
    </row>
    <row r="170" spans="4:6" x14ac:dyDescent="0.2">
      <c r="D170" s="9"/>
      <c r="F170" s="50"/>
    </row>
    <row r="171" spans="4:6" x14ac:dyDescent="0.2">
      <c r="D171" s="9"/>
      <c r="F171" s="50"/>
    </row>
    <row r="172" spans="4:6" x14ac:dyDescent="0.2">
      <c r="D172" s="9"/>
      <c r="F172" s="50"/>
    </row>
    <row r="173" spans="4:6" x14ac:dyDescent="0.2">
      <c r="D173" s="9"/>
      <c r="F173" s="50"/>
    </row>
    <row r="174" spans="4:6" x14ac:dyDescent="0.2">
      <c r="D174" s="9"/>
      <c r="F174" s="50"/>
    </row>
    <row r="175" spans="4:6" x14ac:dyDescent="0.2">
      <c r="D175" s="9"/>
      <c r="F175" s="50"/>
    </row>
    <row r="176" spans="4:6" x14ac:dyDescent="0.2">
      <c r="D176" s="9"/>
      <c r="F176" s="50"/>
    </row>
    <row r="177" spans="4:6" x14ac:dyDescent="0.2">
      <c r="D177" s="9"/>
      <c r="F177" s="50"/>
    </row>
    <row r="178" spans="4:6" x14ac:dyDescent="0.2">
      <c r="D178" s="9"/>
      <c r="F178" s="50"/>
    </row>
    <row r="179" spans="4:6" x14ac:dyDescent="0.2">
      <c r="D179" s="9"/>
      <c r="F179" s="50"/>
    </row>
    <row r="180" spans="4:6" x14ac:dyDescent="0.2">
      <c r="D180" s="9"/>
      <c r="F180" s="50"/>
    </row>
    <row r="181" spans="4:6" x14ac:dyDescent="0.2">
      <c r="D181" s="9"/>
      <c r="F181" s="50"/>
    </row>
    <row r="182" spans="4:6" x14ac:dyDescent="0.2">
      <c r="D182" s="9"/>
      <c r="F182" s="50"/>
    </row>
    <row r="183" spans="4:6" x14ac:dyDescent="0.2">
      <c r="D183" s="9"/>
      <c r="F183" s="50"/>
    </row>
    <row r="184" spans="4:6" x14ac:dyDescent="0.2">
      <c r="D184" s="9"/>
      <c r="F184" s="50"/>
    </row>
    <row r="185" spans="4:6" x14ac:dyDescent="0.2">
      <c r="D185" s="9"/>
      <c r="F185" s="50"/>
    </row>
    <row r="186" spans="4:6" x14ac:dyDescent="0.2">
      <c r="D186" s="9"/>
      <c r="F186" s="50"/>
    </row>
    <row r="187" spans="4:6" x14ac:dyDescent="0.2">
      <c r="D187" s="9"/>
      <c r="F187" s="50"/>
    </row>
    <row r="188" spans="4:6" x14ac:dyDescent="0.2">
      <c r="D188" s="9"/>
      <c r="F188" s="50"/>
    </row>
    <row r="189" spans="4:6" x14ac:dyDescent="0.2">
      <c r="D189" s="9"/>
      <c r="F189" s="50"/>
    </row>
    <row r="190" spans="4:6" x14ac:dyDescent="0.2">
      <c r="D190" s="9"/>
      <c r="F190" s="50"/>
    </row>
    <row r="191" spans="4:6" x14ac:dyDescent="0.2">
      <c r="D191" s="9"/>
      <c r="F191" s="50"/>
    </row>
    <row r="192" spans="4:6" x14ac:dyDescent="0.2">
      <c r="D192" s="9"/>
      <c r="F192" s="50"/>
    </row>
    <row r="193" spans="4:6" x14ac:dyDescent="0.2">
      <c r="D193" s="9"/>
      <c r="F193" s="50"/>
    </row>
    <row r="194" spans="4:6" x14ac:dyDescent="0.2">
      <c r="D194" s="9"/>
      <c r="F194" s="50"/>
    </row>
    <row r="195" spans="4:6" x14ac:dyDescent="0.2">
      <c r="D195" s="9"/>
      <c r="F195" s="50"/>
    </row>
    <row r="196" spans="4:6" x14ac:dyDescent="0.2">
      <c r="D196" s="9"/>
      <c r="F196" s="50"/>
    </row>
    <row r="197" spans="4:6" x14ac:dyDescent="0.2">
      <c r="D197" s="9"/>
      <c r="F197" s="50"/>
    </row>
    <row r="198" spans="4:6" x14ac:dyDescent="0.2">
      <c r="D198" s="9"/>
      <c r="F198" s="50"/>
    </row>
    <row r="199" spans="4:6" x14ac:dyDescent="0.2">
      <c r="D199" s="9"/>
      <c r="F199" s="50"/>
    </row>
    <row r="200" spans="4:6" x14ac:dyDescent="0.2">
      <c r="D200" s="9"/>
      <c r="F200" s="50"/>
    </row>
    <row r="201" spans="4:6" x14ac:dyDescent="0.2">
      <c r="D201" s="9"/>
      <c r="F201" s="50"/>
    </row>
    <row r="202" spans="4:6" x14ac:dyDescent="0.2">
      <c r="D202" s="9"/>
      <c r="F202" s="50"/>
    </row>
    <row r="203" spans="4:6" x14ac:dyDescent="0.2">
      <c r="D203" s="9"/>
      <c r="F203" s="50"/>
    </row>
    <row r="204" spans="4:6" x14ac:dyDescent="0.2">
      <c r="D204" s="9"/>
      <c r="F204" s="50"/>
    </row>
    <row r="205" spans="4:6" x14ac:dyDescent="0.2">
      <c r="D205" s="9"/>
      <c r="F205" s="50"/>
    </row>
    <row r="206" spans="4:6" x14ac:dyDescent="0.2">
      <c r="D206" s="9"/>
      <c r="F206" s="50"/>
    </row>
    <row r="207" spans="4:6" x14ac:dyDescent="0.2">
      <c r="D207" s="9"/>
      <c r="F207" s="50"/>
    </row>
    <row r="208" spans="4:6" x14ac:dyDescent="0.2">
      <c r="D208" s="9"/>
      <c r="F208" s="50"/>
    </row>
    <row r="209" spans="4:6" x14ac:dyDescent="0.2">
      <c r="D209" s="9"/>
      <c r="F209" s="50"/>
    </row>
    <row r="210" spans="4:6" x14ac:dyDescent="0.2">
      <c r="D210" s="9"/>
      <c r="F210" s="50"/>
    </row>
    <row r="211" spans="4:6" x14ac:dyDescent="0.2">
      <c r="D211" s="9"/>
      <c r="F211" s="50"/>
    </row>
    <row r="212" spans="4:6" x14ac:dyDescent="0.2">
      <c r="D212" s="9"/>
      <c r="F212" s="50"/>
    </row>
    <row r="213" spans="4:6" x14ac:dyDescent="0.2">
      <c r="D213" s="9"/>
      <c r="F213" s="50"/>
    </row>
    <row r="214" spans="4:6" x14ac:dyDescent="0.2">
      <c r="D214" s="9"/>
      <c r="F214" s="50"/>
    </row>
    <row r="215" spans="4:6" x14ac:dyDescent="0.2">
      <c r="D215" s="9"/>
      <c r="F215" s="50"/>
    </row>
    <row r="216" spans="4:6" x14ac:dyDescent="0.2">
      <c r="D216" s="9"/>
      <c r="F216" s="50"/>
    </row>
    <row r="217" spans="4:6" x14ac:dyDescent="0.2">
      <c r="D217" s="9"/>
      <c r="F217" s="50"/>
    </row>
    <row r="218" spans="4:6" x14ac:dyDescent="0.2">
      <c r="D218" s="9"/>
      <c r="F218" s="50"/>
    </row>
  </sheetData>
  <mergeCells count="1">
    <mergeCell ref="A1:F1"/>
  </mergeCells>
  <conditionalFormatting sqref="F2:F3 F5:F85">
    <cfRule type="cellIs" dxfId="37" priority="2" stopIfTrue="1" operator="between">
      <formula>0.009</formula>
      <formula>-0.009</formula>
    </cfRule>
  </conditionalFormatting>
  <conditionalFormatting sqref="F86:F218">
    <cfRule type="cellIs" dxfId="36" priority="1" stopIfTrue="1" operator="between">
      <formula>0.009</formula>
      <formula>-0.009</formula>
    </cfRule>
  </conditionalFormatting>
  <hyperlinks>
    <hyperlink ref="A89" r:id="rId1" tooltip="https://www.franklintempletonindia.com/downloadsServlet/pdf/product-labels-jg9o5k7l" display="https://www.franklintempletonindia.com/downloadsServlet/pdf/product-labels-jg9o5k7l" xr:uid="{00000000-0004-0000-17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I216"/>
  <sheetViews>
    <sheetView workbookViewId="0">
      <selection sqref="A1:F1"/>
    </sheetView>
  </sheetViews>
  <sheetFormatPr defaultColWidth="9.109375" defaultRowHeight="10.199999999999999" x14ac:dyDescent="0.2"/>
  <cols>
    <col min="1" max="1" width="38.6640625" style="9" bestFit="1" customWidth="1"/>
    <col min="2" max="2" width="33.44140625" style="9" bestFit="1" customWidth="1"/>
    <col min="3" max="3" width="25.5546875" style="9" bestFit="1" customWidth="1"/>
    <col min="4" max="4" width="15.33203125" style="10" bestFit="1" customWidth="1"/>
    <col min="5" max="5" width="23.109375" style="13" customWidth="1"/>
    <col min="6" max="6" width="14.6640625" style="14" bestFit="1" customWidth="1"/>
    <col min="7" max="16384" width="9.109375" style="9"/>
  </cols>
  <sheetData>
    <row r="1" spans="1:6" s="1" customFormat="1" ht="15" customHeight="1" x14ac:dyDescent="0.2">
      <c r="A1" s="83" t="s">
        <v>854</v>
      </c>
      <c r="B1" s="84"/>
      <c r="C1" s="84"/>
      <c r="D1" s="84"/>
      <c r="E1" s="84"/>
      <c r="F1" s="84"/>
    </row>
    <row r="2" spans="1:6" s="1" customFormat="1" ht="11.4" x14ac:dyDescent="0.2">
      <c r="D2" s="6"/>
      <c r="E2" s="7"/>
      <c r="F2" s="12"/>
    </row>
    <row r="3" spans="1:6" s="1" customFormat="1" ht="12" x14ac:dyDescent="0.2">
      <c r="A3" s="11" t="s">
        <v>7</v>
      </c>
      <c r="B3" s="2"/>
      <c r="C3" s="3"/>
      <c r="D3" s="4"/>
      <c r="E3" s="5"/>
      <c r="F3" s="12"/>
    </row>
    <row r="4" spans="1:6" s="1" customFormat="1" ht="30.6" x14ac:dyDescent="0.2">
      <c r="A4" s="8" t="s">
        <v>2</v>
      </c>
      <c r="B4" s="8" t="s">
        <v>0</v>
      </c>
      <c r="C4" s="17" t="s">
        <v>285</v>
      </c>
      <c r="D4" s="16" t="s">
        <v>1</v>
      </c>
      <c r="E4" s="52" t="s">
        <v>6</v>
      </c>
      <c r="F4" s="15" t="s">
        <v>3</v>
      </c>
    </row>
    <row r="5" spans="1:6" x14ac:dyDescent="0.2">
      <c r="A5" s="21" t="s">
        <v>87</v>
      </c>
      <c r="B5" s="22"/>
      <c r="C5" s="22"/>
      <c r="D5" s="23"/>
      <c r="E5" s="24"/>
      <c r="F5" s="25"/>
    </row>
    <row r="6" spans="1:6" x14ac:dyDescent="0.2">
      <c r="A6" s="26" t="s">
        <v>32</v>
      </c>
      <c r="B6" s="27"/>
      <c r="C6" s="27"/>
      <c r="D6" s="28"/>
      <c r="E6" s="29"/>
      <c r="F6" s="30"/>
    </row>
    <row r="7" spans="1:6" x14ac:dyDescent="0.2">
      <c r="A7" s="27" t="s">
        <v>105</v>
      </c>
      <c r="B7" s="27" t="s">
        <v>104</v>
      </c>
      <c r="C7" s="27" t="s">
        <v>106</v>
      </c>
      <c r="D7" s="31">
        <v>216847</v>
      </c>
      <c r="E7" s="29">
        <v>5922.8505349999996</v>
      </c>
      <c r="F7" s="30">
        <v>11.386667797544</v>
      </c>
    </row>
    <row r="8" spans="1:6" x14ac:dyDescent="0.2">
      <c r="A8" s="27" t="s">
        <v>89</v>
      </c>
      <c r="B8" s="27" t="s">
        <v>88</v>
      </c>
      <c r="C8" s="27" t="s">
        <v>90</v>
      </c>
      <c r="D8" s="31">
        <v>275248</v>
      </c>
      <c r="E8" s="29">
        <v>4427.2264560000003</v>
      </c>
      <c r="F8" s="30">
        <v>8.5113336257724992</v>
      </c>
    </row>
    <row r="9" spans="1:6" x14ac:dyDescent="0.2">
      <c r="A9" s="27" t="s">
        <v>92</v>
      </c>
      <c r="B9" s="27" t="s">
        <v>91</v>
      </c>
      <c r="C9" s="27" t="s">
        <v>90</v>
      </c>
      <c r="D9" s="31">
        <v>433708</v>
      </c>
      <c r="E9" s="29">
        <v>4132.8035319999999</v>
      </c>
      <c r="F9" s="30">
        <v>7.9453061685948203</v>
      </c>
    </row>
    <row r="10" spans="1:6" x14ac:dyDescent="0.2">
      <c r="A10" s="27" t="s">
        <v>94</v>
      </c>
      <c r="B10" s="27" t="s">
        <v>93</v>
      </c>
      <c r="C10" s="27" t="s">
        <v>95</v>
      </c>
      <c r="D10" s="31">
        <v>227296</v>
      </c>
      <c r="E10" s="29">
        <v>3716.1759520000001</v>
      </c>
      <c r="F10" s="30">
        <v>7.1443405151951698</v>
      </c>
    </row>
    <row r="11" spans="1:6" x14ac:dyDescent="0.2">
      <c r="A11" s="27" t="s">
        <v>243</v>
      </c>
      <c r="B11" s="27" t="s">
        <v>242</v>
      </c>
      <c r="C11" s="27" t="s">
        <v>146</v>
      </c>
      <c r="D11" s="31">
        <v>113671</v>
      </c>
      <c r="E11" s="29">
        <v>3060.6485109999999</v>
      </c>
      <c r="F11" s="30">
        <v>5.8840903774055402</v>
      </c>
    </row>
    <row r="12" spans="1:6" x14ac:dyDescent="0.2">
      <c r="A12" s="27" t="s">
        <v>293</v>
      </c>
      <c r="B12" s="27" t="s">
        <v>292</v>
      </c>
      <c r="C12" s="27" t="s">
        <v>95</v>
      </c>
      <c r="D12" s="31">
        <v>63228</v>
      </c>
      <c r="E12" s="29">
        <v>2143.9350239999999</v>
      </c>
      <c r="F12" s="30">
        <v>4.1217106110558897</v>
      </c>
    </row>
    <row r="13" spans="1:6" x14ac:dyDescent="0.2">
      <c r="A13" s="27" t="s">
        <v>239</v>
      </c>
      <c r="B13" s="27" t="s">
        <v>238</v>
      </c>
      <c r="C13" s="27" t="s">
        <v>205</v>
      </c>
      <c r="D13" s="31">
        <v>548991</v>
      </c>
      <c r="E13" s="29">
        <v>1866.5694000000001</v>
      </c>
      <c r="F13" s="30">
        <v>3.5884757775440099</v>
      </c>
    </row>
    <row r="14" spans="1:6" x14ac:dyDescent="0.2">
      <c r="A14" s="27" t="s">
        <v>211</v>
      </c>
      <c r="B14" s="27" t="s">
        <v>210</v>
      </c>
      <c r="C14" s="27" t="s">
        <v>90</v>
      </c>
      <c r="D14" s="31">
        <v>92381</v>
      </c>
      <c r="E14" s="29">
        <v>1798.7042610000001</v>
      </c>
      <c r="F14" s="30">
        <v>3.45800518939381</v>
      </c>
    </row>
    <row r="15" spans="1:6" x14ac:dyDescent="0.2">
      <c r="A15" s="27" t="s">
        <v>99</v>
      </c>
      <c r="B15" s="27" t="s">
        <v>98</v>
      </c>
      <c r="C15" s="27" t="s">
        <v>100</v>
      </c>
      <c r="D15" s="31">
        <v>75823</v>
      </c>
      <c r="E15" s="29">
        <v>1573.213516</v>
      </c>
      <c r="F15" s="30">
        <v>3.02449970254031</v>
      </c>
    </row>
    <row r="16" spans="1:6" x14ac:dyDescent="0.2">
      <c r="A16" s="27" t="s">
        <v>204</v>
      </c>
      <c r="B16" s="27" t="s">
        <v>203</v>
      </c>
      <c r="C16" s="27" t="s">
        <v>205</v>
      </c>
      <c r="D16" s="31">
        <v>56021</v>
      </c>
      <c r="E16" s="29">
        <v>1503.799714</v>
      </c>
      <c r="F16" s="30">
        <v>2.89105181300337</v>
      </c>
    </row>
    <row r="17" spans="1:6" x14ac:dyDescent="0.2">
      <c r="A17" s="27" t="s">
        <v>97</v>
      </c>
      <c r="B17" s="27" t="s">
        <v>96</v>
      </c>
      <c r="C17" s="27" t="s">
        <v>90</v>
      </c>
      <c r="D17" s="31">
        <v>166319</v>
      </c>
      <c r="E17" s="29">
        <v>1498.9499880000001</v>
      </c>
      <c r="F17" s="30">
        <v>2.8817282248856499</v>
      </c>
    </row>
    <row r="18" spans="1:6" x14ac:dyDescent="0.2">
      <c r="A18" s="27" t="s">
        <v>110</v>
      </c>
      <c r="B18" s="27" t="s">
        <v>109</v>
      </c>
      <c r="C18" s="27" t="s">
        <v>90</v>
      </c>
      <c r="D18" s="31">
        <v>240790</v>
      </c>
      <c r="E18" s="29">
        <v>1450.639355</v>
      </c>
      <c r="F18" s="30">
        <v>2.7888511337267001</v>
      </c>
    </row>
    <row r="19" spans="1:6" x14ac:dyDescent="0.2">
      <c r="A19" s="27" t="s">
        <v>102</v>
      </c>
      <c r="B19" s="27" t="s">
        <v>101</v>
      </c>
      <c r="C19" s="27" t="s">
        <v>103</v>
      </c>
      <c r="D19" s="31">
        <v>153133</v>
      </c>
      <c r="E19" s="29">
        <v>1299.716338</v>
      </c>
      <c r="F19" s="30">
        <v>2.49870194839324</v>
      </c>
    </row>
    <row r="20" spans="1:6" x14ac:dyDescent="0.2">
      <c r="A20" s="27" t="s">
        <v>747</v>
      </c>
      <c r="B20" s="27" t="s">
        <v>746</v>
      </c>
      <c r="C20" s="27" t="s">
        <v>146</v>
      </c>
      <c r="D20" s="31">
        <v>16583</v>
      </c>
      <c r="E20" s="29">
        <v>1114.5351390000001</v>
      </c>
      <c r="F20" s="30">
        <v>2.1426914796327101</v>
      </c>
    </row>
    <row r="21" spans="1:6" x14ac:dyDescent="0.2">
      <c r="A21" s="27" t="s">
        <v>209</v>
      </c>
      <c r="B21" s="27" t="s">
        <v>208</v>
      </c>
      <c r="C21" s="27" t="s">
        <v>140</v>
      </c>
      <c r="D21" s="31">
        <v>27629</v>
      </c>
      <c r="E21" s="29">
        <v>877.26219349999997</v>
      </c>
      <c r="F21" s="30">
        <v>1.6865347368974699</v>
      </c>
    </row>
    <row r="22" spans="1:6" x14ac:dyDescent="0.2">
      <c r="A22" s="27" t="s">
        <v>207</v>
      </c>
      <c r="B22" s="27" t="s">
        <v>206</v>
      </c>
      <c r="C22" s="27" t="s">
        <v>152</v>
      </c>
      <c r="D22" s="31">
        <v>60063</v>
      </c>
      <c r="E22" s="29">
        <v>784.18252800000005</v>
      </c>
      <c r="F22" s="30">
        <v>1.5075892741524799</v>
      </c>
    </row>
    <row r="23" spans="1:6" x14ac:dyDescent="0.2">
      <c r="A23" s="27" t="s">
        <v>151</v>
      </c>
      <c r="B23" s="27" t="s">
        <v>150</v>
      </c>
      <c r="C23" s="27" t="s">
        <v>152</v>
      </c>
      <c r="D23" s="31">
        <v>8339</v>
      </c>
      <c r="E23" s="29">
        <v>748.35436849999996</v>
      </c>
      <c r="F23" s="30">
        <v>1.4387097122568799</v>
      </c>
    </row>
    <row r="24" spans="1:6" x14ac:dyDescent="0.2">
      <c r="A24" s="27" t="s">
        <v>108</v>
      </c>
      <c r="B24" s="27" t="s">
        <v>107</v>
      </c>
      <c r="C24" s="27" t="s">
        <v>95</v>
      </c>
      <c r="D24" s="31">
        <v>66221</v>
      </c>
      <c r="E24" s="29">
        <v>742.20496800000001</v>
      </c>
      <c r="F24" s="30">
        <v>1.42688750262424</v>
      </c>
    </row>
    <row r="25" spans="1:6" x14ac:dyDescent="0.2">
      <c r="A25" s="27" t="s">
        <v>112</v>
      </c>
      <c r="B25" s="27" t="s">
        <v>111</v>
      </c>
      <c r="C25" s="27" t="s">
        <v>113</v>
      </c>
      <c r="D25" s="31">
        <v>67199</v>
      </c>
      <c r="E25" s="29">
        <v>702.93513949999999</v>
      </c>
      <c r="F25" s="30">
        <v>1.351391339256</v>
      </c>
    </row>
    <row r="26" spans="1:6" x14ac:dyDescent="0.2">
      <c r="A26" s="27" t="s">
        <v>680</v>
      </c>
      <c r="B26" s="27" t="s">
        <v>679</v>
      </c>
      <c r="C26" s="27" t="s">
        <v>140</v>
      </c>
      <c r="D26" s="31">
        <v>26181</v>
      </c>
      <c r="E26" s="29">
        <v>694.58193000000006</v>
      </c>
      <c r="F26" s="30">
        <v>1.33533231141835</v>
      </c>
    </row>
    <row r="27" spans="1:6" x14ac:dyDescent="0.2">
      <c r="A27" s="27" t="s">
        <v>749</v>
      </c>
      <c r="B27" s="27" t="s">
        <v>748</v>
      </c>
      <c r="C27" s="27" t="s">
        <v>750</v>
      </c>
      <c r="D27" s="31">
        <v>17176</v>
      </c>
      <c r="E27" s="29">
        <v>672.93850399999997</v>
      </c>
      <c r="F27" s="30">
        <v>1.2937228700849299</v>
      </c>
    </row>
    <row r="28" spans="1:6" x14ac:dyDescent="0.2">
      <c r="A28" s="27" t="s">
        <v>752</v>
      </c>
      <c r="B28" s="27" t="s">
        <v>751</v>
      </c>
      <c r="C28" s="27" t="s">
        <v>146</v>
      </c>
      <c r="D28" s="31">
        <v>37940</v>
      </c>
      <c r="E28" s="29">
        <v>617.09410000000003</v>
      </c>
      <c r="F28" s="30">
        <v>1.1863621198951</v>
      </c>
    </row>
    <row r="29" spans="1:6" x14ac:dyDescent="0.2">
      <c r="A29" s="27" t="s">
        <v>604</v>
      </c>
      <c r="B29" s="27" t="s">
        <v>603</v>
      </c>
      <c r="C29" s="27" t="s">
        <v>605</v>
      </c>
      <c r="D29" s="31">
        <v>484899</v>
      </c>
      <c r="E29" s="29">
        <v>521.99377349999997</v>
      </c>
      <c r="F29" s="30">
        <v>1.0035319405930201</v>
      </c>
    </row>
    <row r="30" spans="1:6" x14ac:dyDescent="0.2">
      <c r="A30" s="27" t="s">
        <v>124</v>
      </c>
      <c r="B30" s="27" t="s">
        <v>123</v>
      </c>
      <c r="C30" s="27" t="s">
        <v>125</v>
      </c>
      <c r="D30" s="31">
        <v>7245</v>
      </c>
      <c r="E30" s="29">
        <v>512.72865000000002</v>
      </c>
      <c r="F30" s="30">
        <v>0.98571975999276495</v>
      </c>
    </row>
    <row r="31" spans="1:6" x14ac:dyDescent="0.2">
      <c r="A31" s="27" t="s">
        <v>118</v>
      </c>
      <c r="B31" s="27" t="s">
        <v>117</v>
      </c>
      <c r="C31" s="27" t="s">
        <v>119</v>
      </c>
      <c r="D31" s="31">
        <v>295912</v>
      </c>
      <c r="E31" s="29">
        <v>509.56046400000002</v>
      </c>
      <c r="F31" s="30">
        <v>0.97962892901709697</v>
      </c>
    </row>
    <row r="32" spans="1:6" x14ac:dyDescent="0.2">
      <c r="A32" s="27" t="s">
        <v>160</v>
      </c>
      <c r="B32" s="27" t="s">
        <v>159</v>
      </c>
      <c r="C32" s="27" t="s">
        <v>152</v>
      </c>
      <c r="D32" s="31">
        <v>111688</v>
      </c>
      <c r="E32" s="29">
        <v>490.75707199999999</v>
      </c>
      <c r="F32" s="30">
        <v>0.94347944712391696</v>
      </c>
    </row>
    <row r="33" spans="1:6" x14ac:dyDescent="0.2">
      <c r="A33" s="27" t="s">
        <v>135</v>
      </c>
      <c r="B33" s="27" t="s">
        <v>134</v>
      </c>
      <c r="C33" s="27" t="s">
        <v>90</v>
      </c>
      <c r="D33" s="31">
        <v>40847</v>
      </c>
      <c r="E33" s="29">
        <v>477.01126599999998</v>
      </c>
      <c r="F33" s="30">
        <v>0.91705316376482005</v>
      </c>
    </row>
    <row r="34" spans="1:6" x14ac:dyDescent="0.2">
      <c r="A34" s="27" t="s">
        <v>245</v>
      </c>
      <c r="B34" s="27" t="s">
        <v>244</v>
      </c>
      <c r="C34" s="27" t="s">
        <v>119</v>
      </c>
      <c r="D34" s="31">
        <v>211840</v>
      </c>
      <c r="E34" s="29">
        <v>474.52159999999998</v>
      </c>
      <c r="F34" s="30">
        <v>0.91226678607365297</v>
      </c>
    </row>
    <row r="35" spans="1:6" x14ac:dyDescent="0.2">
      <c r="A35" s="27" t="s">
        <v>754</v>
      </c>
      <c r="B35" s="27" t="s">
        <v>753</v>
      </c>
      <c r="C35" s="27" t="s">
        <v>310</v>
      </c>
      <c r="D35" s="31">
        <v>2238</v>
      </c>
      <c r="E35" s="29">
        <v>451.714563</v>
      </c>
      <c r="F35" s="30">
        <v>0.86842030502020295</v>
      </c>
    </row>
    <row r="36" spans="1:6" x14ac:dyDescent="0.2">
      <c r="A36" s="27" t="s">
        <v>756</v>
      </c>
      <c r="B36" s="27" t="s">
        <v>755</v>
      </c>
      <c r="C36" s="27" t="s">
        <v>605</v>
      </c>
      <c r="D36" s="31">
        <v>59399</v>
      </c>
      <c r="E36" s="29">
        <v>441.57216599999998</v>
      </c>
      <c r="F36" s="30">
        <v>0.848921567946331</v>
      </c>
    </row>
    <row r="37" spans="1:6" x14ac:dyDescent="0.2">
      <c r="A37" s="27" t="s">
        <v>137</v>
      </c>
      <c r="B37" s="27" t="s">
        <v>136</v>
      </c>
      <c r="C37" s="27" t="s">
        <v>95</v>
      </c>
      <c r="D37" s="31">
        <v>39659</v>
      </c>
      <c r="E37" s="29">
        <v>427.12743</v>
      </c>
      <c r="F37" s="30">
        <v>0.82115159312031105</v>
      </c>
    </row>
    <row r="38" spans="1:6" x14ac:dyDescent="0.2">
      <c r="A38" s="27" t="s">
        <v>235</v>
      </c>
      <c r="B38" s="27" t="s">
        <v>234</v>
      </c>
      <c r="C38" s="27" t="s">
        <v>125</v>
      </c>
      <c r="D38" s="31">
        <v>23468</v>
      </c>
      <c r="E38" s="29">
        <v>412.97813000000002</v>
      </c>
      <c r="F38" s="30">
        <v>0.793949593387966</v>
      </c>
    </row>
    <row r="39" spans="1:6" x14ac:dyDescent="0.2">
      <c r="A39" s="27" t="s">
        <v>669</v>
      </c>
      <c r="B39" s="27" t="s">
        <v>668</v>
      </c>
      <c r="C39" s="27" t="s">
        <v>670</v>
      </c>
      <c r="D39" s="31">
        <v>91148</v>
      </c>
      <c r="E39" s="29">
        <v>410.804036</v>
      </c>
      <c r="F39" s="30">
        <v>0.78976990220846699</v>
      </c>
    </row>
    <row r="40" spans="1:6" x14ac:dyDescent="0.2">
      <c r="A40" s="27" t="s">
        <v>758</v>
      </c>
      <c r="B40" s="27" t="s">
        <v>757</v>
      </c>
      <c r="C40" s="27" t="s">
        <v>759</v>
      </c>
      <c r="D40" s="31">
        <v>45064</v>
      </c>
      <c r="E40" s="29">
        <v>397.01384000000002</v>
      </c>
      <c r="F40" s="30">
        <v>0.76325827916697497</v>
      </c>
    </row>
    <row r="41" spans="1:6" x14ac:dyDescent="0.2">
      <c r="A41" s="27" t="s">
        <v>618</v>
      </c>
      <c r="B41" s="27" t="s">
        <v>617</v>
      </c>
      <c r="C41" s="27" t="s">
        <v>113</v>
      </c>
      <c r="D41" s="31">
        <v>33818</v>
      </c>
      <c r="E41" s="29">
        <v>385.406837</v>
      </c>
      <c r="F41" s="30">
        <v>0.74094384011350001</v>
      </c>
    </row>
    <row r="42" spans="1:6" x14ac:dyDescent="0.2">
      <c r="A42" s="27" t="s">
        <v>761</v>
      </c>
      <c r="B42" s="27" t="s">
        <v>760</v>
      </c>
      <c r="C42" s="27" t="s">
        <v>95</v>
      </c>
      <c r="D42" s="31">
        <v>89576</v>
      </c>
      <c r="E42" s="29">
        <v>364.48474399999998</v>
      </c>
      <c r="F42" s="30">
        <v>0.70072115996776196</v>
      </c>
    </row>
    <row r="43" spans="1:6" x14ac:dyDescent="0.2">
      <c r="A43" s="27" t="s">
        <v>653</v>
      </c>
      <c r="B43" s="27" t="s">
        <v>652</v>
      </c>
      <c r="C43" s="27" t="s">
        <v>572</v>
      </c>
      <c r="D43" s="31">
        <v>28247</v>
      </c>
      <c r="E43" s="29">
        <v>362.380763</v>
      </c>
      <c r="F43" s="30">
        <v>0.69667626088449497</v>
      </c>
    </row>
    <row r="44" spans="1:6" x14ac:dyDescent="0.2">
      <c r="A44" s="27" t="s">
        <v>624</v>
      </c>
      <c r="B44" s="27" t="s">
        <v>623</v>
      </c>
      <c r="C44" s="27" t="s">
        <v>572</v>
      </c>
      <c r="D44" s="31">
        <v>58337</v>
      </c>
      <c r="E44" s="29">
        <v>344.53832199999999</v>
      </c>
      <c r="F44" s="30">
        <v>0.66237420528412105</v>
      </c>
    </row>
    <row r="45" spans="1:6" x14ac:dyDescent="0.2">
      <c r="A45" s="27" t="s">
        <v>127</v>
      </c>
      <c r="B45" s="27" t="s">
        <v>126</v>
      </c>
      <c r="C45" s="27" t="s">
        <v>113</v>
      </c>
      <c r="D45" s="31">
        <v>7622</v>
      </c>
      <c r="E45" s="29">
        <v>342.01057300000002</v>
      </c>
      <c r="F45" s="30">
        <v>0.657514613104901</v>
      </c>
    </row>
    <row r="46" spans="1:6" x14ac:dyDescent="0.2">
      <c r="A46" s="27" t="s">
        <v>259</v>
      </c>
      <c r="B46" s="27" t="s">
        <v>258</v>
      </c>
      <c r="C46" s="27" t="s">
        <v>260</v>
      </c>
      <c r="D46" s="31">
        <v>237767</v>
      </c>
      <c r="E46" s="29">
        <v>335.489237</v>
      </c>
      <c r="F46" s="30">
        <v>0.64497735824942803</v>
      </c>
    </row>
    <row r="47" spans="1:6" x14ac:dyDescent="0.2">
      <c r="A47" s="27" t="s">
        <v>763</v>
      </c>
      <c r="B47" s="27" t="s">
        <v>762</v>
      </c>
      <c r="C47" s="27" t="s">
        <v>310</v>
      </c>
      <c r="D47" s="31">
        <v>7167</v>
      </c>
      <c r="E47" s="29">
        <v>312.64604100000003</v>
      </c>
      <c r="F47" s="30">
        <v>0.60106136159391199</v>
      </c>
    </row>
    <row r="48" spans="1:6" x14ac:dyDescent="0.2">
      <c r="A48" s="27" t="s">
        <v>678</v>
      </c>
      <c r="B48" s="27" t="s">
        <v>677</v>
      </c>
      <c r="C48" s="27" t="s">
        <v>416</v>
      </c>
      <c r="D48" s="31">
        <v>37585</v>
      </c>
      <c r="E48" s="29">
        <v>307.46409249999999</v>
      </c>
      <c r="F48" s="30">
        <v>0.59109907641301795</v>
      </c>
    </row>
    <row r="49" spans="1:9" x14ac:dyDescent="0.2">
      <c r="A49" s="27" t="s">
        <v>765</v>
      </c>
      <c r="B49" s="27" t="s">
        <v>764</v>
      </c>
      <c r="C49" s="27" t="s">
        <v>152</v>
      </c>
      <c r="D49" s="31">
        <v>8711</v>
      </c>
      <c r="E49" s="29">
        <v>303.53479499999997</v>
      </c>
      <c r="F49" s="30">
        <v>0.58354501016639704</v>
      </c>
    </row>
    <row r="50" spans="1:9" x14ac:dyDescent="0.2">
      <c r="A50" s="27" t="s">
        <v>584</v>
      </c>
      <c r="B50" s="27" t="s">
        <v>583</v>
      </c>
      <c r="C50" s="27" t="s">
        <v>488</v>
      </c>
      <c r="D50" s="31">
        <v>6405</v>
      </c>
      <c r="E50" s="29">
        <v>302.72591999999997</v>
      </c>
      <c r="F50" s="30">
        <v>0.58198994966633699</v>
      </c>
    </row>
    <row r="51" spans="1:9" x14ac:dyDescent="0.2">
      <c r="A51" s="27" t="s">
        <v>289</v>
      </c>
      <c r="B51" s="27" t="s">
        <v>288</v>
      </c>
      <c r="C51" s="27" t="s">
        <v>152</v>
      </c>
      <c r="D51" s="31">
        <v>8037</v>
      </c>
      <c r="E51" s="29">
        <v>301.443759</v>
      </c>
      <c r="F51" s="30">
        <v>0.57952499781862599</v>
      </c>
    </row>
    <row r="52" spans="1:9" x14ac:dyDescent="0.2">
      <c r="A52" s="27" t="s">
        <v>271</v>
      </c>
      <c r="B52" s="27" t="s">
        <v>270</v>
      </c>
      <c r="C52" s="27" t="s">
        <v>272</v>
      </c>
      <c r="D52" s="31">
        <v>129014</v>
      </c>
      <c r="E52" s="29">
        <v>293.18431500000003</v>
      </c>
      <c r="F52" s="30">
        <v>0.56364623395911895</v>
      </c>
    </row>
    <row r="53" spans="1:9" x14ac:dyDescent="0.2">
      <c r="A53" s="27" t="s">
        <v>767</v>
      </c>
      <c r="B53" s="27" t="s">
        <v>766</v>
      </c>
      <c r="C53" s="27" t="s">
        <v>113</v>
      </c>
      <c r="D53" s="31">
        <v>7995</v>
      </c>
      <c r="E53" s="29">
        <v>272.20576499999999</v>
      </c>
      <c r="F53" s="30">
        <v>0.52331501534865899</v>
      </c>
    </row>
    <row r="54" spans="1:9" x14ac:dyDescent="0.2">
      <c r="A54" s="27" t="s">
        <v>769</v>
      </c>
      <c r="B54" s="27" t="s">
        <v>768</v>
      </c>
      <c r="C54" s="27" t="s">
        <v>284</v>
      </c>
      <c r="D54" s="31">
        <v>33214</v>
      </c>
      <c r="E54" s="29">
        <v>262.29095799999999</v>
      </c>
      <c r="F54" s="30">
        <v>0.50425381957499804</v>
      </c>
    </row>
    <row r="55" spans="1:9" x14ac:dyDescent="0.2">
      <c r="A55" s="27" t="s">
        <v>771</v>
      </c>
      <c r="B55" s="27" t="s">
        <v>770</v>
      </c>
      <c r="C55" s="27" t="s">
        <v>152</v>
      </c>
      <c r="D55" s="31">
        <v>7963</v>
      </c>
      <c r="E55" s="29">
        <v>227.09679700000001</v>
      </c>
      <c r="F55" s="30">
        <v>0.43659311847302801</v>
      </c>
    </row>
    <row r="56" spans="1:9" x14ac:dyDescent="0.2">
      <c r="A56" s="27" t="s">
        <v>257</v>
      </c>
      <c r="B56" s="27" t="s">
        <v>256</v>
      </c>
      <c r="C56" s="27" t="s">
        <v>106</v>
      </c>
      <c r="D56" s="31">
        <v>58278</v>
      </c>
      <c r="E56" s="29">
        <v>198.81539699999999</v>
      </c>
      <c r="F56" s="30">
        <v>0.382222185972456</v>
      </c>
    </row>
    <row r="57" spans="1:9" x14ac:dyDescent="0.2">
      <c r="A57" s="27" t="s">
        <v>773</v>
      </c>
      <c r="B57" s="27" t="s">
        <v>772</v>
      </c>
      <c r="C57" s="27" t="s">
        <v>90</v>
      </c>
      <c r="D57" s="31">
        <v>92088</v>
      </c>
      <c r="E57" s="29">
        <v>9.2088000000000003E-5</v>
      </c>
      <c r="F57" s="30">
        <v>1.7703898789001501E-7</v>
      </c>
    </row>
    <row r="58" spans="1:9" x14ac:dyDescent="0.2">
      <c r="A58" s="26" t="s">
        <v>33</v>
      </c>
      <c r="B58" s="26"/>
      <c r="C58" s="26"/>
      <c r="D58" s="32"/>
      <c r="E58" s="33">
        <f>SUM(E7:E57)</f>
        <v>51792.822850587982</v>
      </c>
      <c r="F58" s="34">
        <f>SUM(F7:F57)</f>
        <v>99.571593882318467</v>
      </c>
      <c r="G58" s="18"/>
      <c r="H58" s="18"/>
      <c r="I58" s="18"/>
    </row>
    <row r="59" spans="1:9" x14ac:dyDescent="0.2">
      <c r="A59" s="27"/>
      <c r="B59" s="27"/>
      <c r="C59" s="27"/>
      <c r="D59" s="28"/>
      <c r="E59" s="29"/>
      <c r="F59" s="30"/>
    </row>
    <row r="60" spans="1:9" x14ac:dyDescent="0.2">
      <c r="A60" s="26" t="s">
        <v>35</v>
      </c>
      <c r="B60" s="26"/>
      <c r="C60" s="26"/>
      <c r="D60" s="32"/>
      <c r="E60" s="33">
        <f>E58</f>
        <v>51792.822850587982</v>
      </c>
      <c r="F60" s="34">
        <f>F58</f>
        <v>99.571593882318467</v>
      </c>
      <c r="G60" s="18"/>
      <c r="H60" s="18"/>
      <c r="I60" s="18"/>
    </row>
    <row r="61" spans="1:9" x14ac:dyDescent="0.2">
      <c r="A61" s="26"/>
      <c r="B61" s="26"/>
      <c r="C61" s="26"/>
      <c r="D61" s="32"/>
      <c r="E61" s="33"/>
      <c r="F61" s="34"/>
      <c r="G61" s="18"/>
      <c r="H61" s="18"/>
      <c r="I61" s="18"/>
    </row>
    <row r="62" spans="1:9" x14ac:dyDescent="0.2">
      <c r="A62" s="26" t="s">
        <v>37</v>
      </c>
      <c r="B62" s="26"/>
      <c r="C62" s="26"/>
      <c r="D62" s="32"/>
      <c r="E62" s="33">
        <f>E64-(E58)</f>
        <v>222.8382744120172</v>
      </c>
      <c r="F62" s="34">
        <f>F64-(F58)</f>
        <v>0.42840611768153281</v>
      </c>
      <c r="G62" s="18"/>
      <c r="H62" s="18"/>
      <c r="I62" s="18"/>
    </row>
    <row r="63" spans="1:9" x14ac:dyDescent="0.2">
      <c r="A63" s="26"/>
      <c r="B63" s="26"/>
      <c r="C63" s="26"/>
      <c r="D63" s="32"/>
      <c r="E63" s="33"/>
      <c r="F63" s="34"/>
      <c r="G63" s="18"/>
      <c r="H63" s="18"/>
      <c r="I63" s="18"/>
    </row>
    <row r="64" spans="1:9" x14ac:dyDescent="0.2">
      <c r="A64" s="35" t="s">
        <v>36</v>
      </c>
      <c r="B64" s="35"/>
      <c r="C64" s="35"/>
      <c r="D64" s="36"/>
      <c r="E64" s="37">
        <v>52015.661124999999</v>
      </c>
      <c r="F64" s="38">
        <v>100</v>
      </c>
      <c r="G64" s="18"/>
      <c r="H64" s="18"/>
      <c r="I64" s="18"/>
    </row>
    <row r="65" spans="1:6" x14ac:dyDescent="0.2">
      <c r="F65" s="20" t="s">
        <v>611</v>
      </c>
    </row>
    <row r="67" spans="1:6" x14ac:dyDescent="0.2">
      <c r="A67" s="18" t="s">
        <v>39</v>
      </c>
    </row>
    <row r="68" spans="1:6" x14ac:dyDescent="0.2">
      <c r="A68" s="18" t="s">
        <v>40</v>
      </c>
    </row>
    <row r="69" spans="1:6" x14ac:dyDescent="0.2">
      <c r="A69" s="18" t="s">
        <v>41</v>
      </c>
      <c r="B69" s="18"/>
      <c r="C69" s="39" t="s">
        <v>43</v>
      </c>
      <c r="D69" s="19" t="s">
        <v>42</v>
      </c>
    </row>
    <row r="70" spans="1:6" x14ac:dyDescent="0.2">
      <c r="A70" s="9" t="s">
        <v>78</v>
      </c>
      <c r="C70" s="40">
        <v>131.5505</v>
      </c>
      <c r="D70" s="40">
        <v>149.24719999999999</v>
      </c>
    </row>
    <row r="71" spans="1:6" x14ac:dyDescent="0.2">
      <c r="A71" s="9" t="s">
        <v>80</v>
      </c>
      <c r="C71" s="40">
        <v>131.5505</v>
      </c>
      <c r="D71" s="40">
        <v>149.24719999999999</v>
      </c>
    </row>
    <row r="72" spans="1:6" x14ac:dyDescent="0.2">
      <c r="A72" s="9" t="s">
        <v>79</v>
      </c>
      <c r="C72" s="40">
        <v>136.55070000000001</v>
      </c>
      <c r="D72" s="40">
        <v>155.21799999999999</v>
      </c>
    </row>
    <row r="73" spans="1:6" x14ac:dyDescent="0.2">
      <c r="A73" s="9" t="s">
        <v>81</v>
      </c>
      <c r="C73" s="40">
        <v>136.55070000000001</v>
      </c>
      <c r="D73" s="40">
        <v>155.21799999999999</v>
      </c>
    </row>
    <row r="75" spans="1:6" x14ac:dyDescent="0.2">
      <c r="A75" s="9" t="s">
        <v>44</v>
      </c>
    </row>
    <row r="77" spans="1:6" x14ac:dyDescent="0.2">
      <c r="A77" s="18" t="s">
        <v>45</v>
      </c>
      <c r="D77" s="41" t="s">
        <v>46</v>
      </c>
    </row>
    <row r="79" spans="1:6" x14ac:dyDescent="0.2">
      <c r="A79" s="18" t="s">
        <v>215</v>
      </c>
      <c r="D79" s="45">
        <v>2.1630123424686801E-2</v>
      </c>
    </row>
    <row r="81" spans="1:6" x14ac:dyDescent="0.2">
      <c r="A81" s="18" t="s">
        <v>812</v>
      </c>
      <c r="D81" s="9"/>
      <c r="F81" s="50"/>
    </row>
    <row r="82" spans="1:6" x14ac:dyDescent="0.2">
      <c r="A82" s="18"/>
      <c r="D82" s="9"/>
      <c r="F82" s="50"/>
    </row>
    <row r="83" spans="1:6" x14ac:dyDescent="0.2">
      <c r="A83" s="47" t="s">
        <v>808</v>
      </c>
      <c r="D83" s="9"/>
      <c r="F83" s="50"/>
    </row>
    <row r="84" spans="1:6" x14ac:dyDescent="0.2">
      <c r="A84" s="48"/>
      <c r="D84" s="9"/>
      <c r="F84" s="50"/>
    </row>
    <row r="85" spans="1:6" x14ac:dyDescent="0.2">
      <c r="A85" s="49"/>
      <c r="D85" s="9"/>
      <c r="F85" s="50"/>
    </row>
    <row r="86" spans="1:6" x14ac:dyDescent="0.2">
      <c r="A86" s="49"/>
      <c r="D86" s="9"/>
      <c r="F86" s="50"/>
    </row>
    <row r="87" spans="1:6" x14ac:dyDescent="0.2">
      <c r="A87" s="49"/>
      <c r="D87" s="9"/>
      <c r="F87" s="50"/>
    </row>
    <row r="88" spans="1:6" x14ac:dyDescent="0.2">
      <c r="A88" s="49"/>
      <c r="D88" s="9"/>
      <c r="F88" s="50"/>
    </row>
    <row r="89" spans="1:6" x14ac:dyDescent="0.2">
      <c r="A89" s="49"/>
      <c r="D89" s="9"/>
      <c r="F89" s="50"/>
    </row>
    <row r="90" spans="1:6" x14ac:dyDescent="0.2">
      <c r="A90" s="49"/>
      <c r="D90" s="9"/>
      <c r="F90" s="50"/>
    </row>
    <row r="91" spans="1:6" x14ac:dyDescent="0.2">
      <c r="A91" s="49"/>
      <c r="D91" s="9"/>
      <c r="F91" s="50"/>
    </row>
    <row r="92" spans="1:6" x14ac:dyDescent="0.2">
      <c r="A92" s="49"/>
      <c r="D92" s="9"/>
      <c r="F92" s="50"/>
    </row>
    <row r="93" spans="1:6" x14ac:dyDescent="0.2">
      <c r="A93" s="49"/>
      <c r="D93" s="9"/>
      <c r="F93" s="50"/>
    </row>
    <row r="94" spans="1:6" x14ac:dyDescent="0.2">
      <c r="A94" s="49"/>
      <c r="D94" s="9"/>
      <c r="F94" s="50"/>
    </row>
    <row r="95" spans="1:6" x14ac:dyDescent="0.2">
      <c r="A95" s="49"/>
      <c r="D95" s="9"/>
      <c r="F95" s="50"/>
    </row>
    <row r="96" spans="1:6" x14ac:dyDescent="0.2">
      <c r="A96" s="49"/>
      <c r="D96" s="9"/>
      <c r="F96" s="50"/>
    </row>
    <row r="97" spans="1:6" x14ac:dyDescent="0.2">
      <c r="A97" s="47" t="s">
        <v>825</v>
      </c>
      <c r="D97" s="9"/>
      <c r="F97" s="50"/>
    </row>
    <row r="98" spans="1:6" x14ac:dyDescent="0.2">
      <c r="A98" s="49"/>
      <c r="D98" s="9"/>
      <c r="F98" s="50"/>
    </row>
    <row r="99" spans="1:6" x14ac:dyDescent="0.2">
      <c r="A99" s="47" t="s">
        <v>809</v>
      </c>
      <c r="D99" s="9"/>
      <c r="F99" s="50"/>
    </row>
    <row r="100" spans="1:6" x14ac:dyDescent="0.2">
      <c r="A100" s="49"/>
      <c r="D100" s="9"/>
      <c r="F100" s="50"/>
    </row>
    <row r="101" spans="1:6" x14ac:dyDescent="0.2">
      <c r="A101" s="49"/>
      <c r="D101" s="9"/>
      <c r="F101" s="50"/>
    </row>
    <row r="102" spans="1:6" x14ac:dyDescent="0.2">
      <c r="A102" s="49"/>
      <c r="D102" s="9"/>
      <c r="F102" s="50"/>
    </row>
    <row r="103" spans="1:6" x14ac:dyDescent="0.2">
      <c r="A103" s="49"/>
      <c r="D103" s="9"/>
      <c r="F103" s="50"/>
    </row>
    <row r="104" spans="1:6" x14ac:dyDescent="0.2">
      <c r="A104" s="49"/>
      <c r="D104" s="9"/>
      <c r="F104" s="50"/>
    </row>
    <row r="105" spans="1:6" x14ac:dyDescent="0.2">
      <c r="A105" s="49"/>
      <c r="D105" s="9"/>
      <c r="F105" s="50"/>
    </row>
    <row r="106" spans="1:6" x14ac:dyDescent="0.2">
      <c r="A106" s="49"/>
      <c r="D106" s="9"/>
      <c r="F106" s="50"/>
    </row>
    <row r="107" spans="1:6" x14ac:dyDescent="0.2">
      <c r="A107" s="49"/>
      <c r="D107" s="9"/>
      <c r="F107" s="50"/>
    </row>
    <row r="108" spans="1:6" x14ac:dyDescent="0.2">
      <c r="A108" s="49"/>
      <c r="D108" s="9"/>
      <c r="F108" s="50"/>
    </row>
    <row r="109" spans="1:6" x14ac:dyDescent="0.2">
      <c r="A109" s="49"/>
      <c r="D109" s="9"/>
      <c r="F109" s="50"/>
    </row>
    <row r="110" spans="1:6" x14ac:dyDescent="0.2">
      <c r="A110" s="49"/>
      <c r="D110" s="9"/>
      <c r="F110" s="50"/>
    </row>
    <row r="111" spans="1:6" x14ac:dyDescent="0.2">
      <c r="A111" s="49"/>
      <c r="D111" s="9"/>
      <c r="F111" s="50"/>
    </row>
    <row r="112" spans="1:6" x14ac:dyDescent="0.2">
      <c r="D112" s="9"/>
      <c r="F112" s="50"/>
    </row>
    <row r="113" spans="1:6" x14ac:dyDescent="0.2">
      <c r="D113" s="9"/>
      <c r="F113" s="50"/>
    </row>
    <row r="114" spans="1:6" x14ac:dyDescent="0.2">
      <c r="A114" s="18" t="s">
        <v>826</v>
      </c>
      <c r="D114" s="9"/>
      <c r="F114" s="50"/>
    </row>
    <row r="115" spans="1:6" x14ac:dyDescent="0.2">
      <c r="D115" s="9"/>
      <c r="F115" s="50"/>
    </row>
    <row r="116" spans="1:6" x14ac:dyDescent="0.2">
      <c r="D116" s="9"/>
      <c r="F116" s="50"/>
    </row>
    <row r="117" spans="1:6" x14ac:dyDescent="0.2">
      <c r="D117" s="9"/>
      <c r="F117" s="50"/>
    </row>
    <row r="118" spans="1:6" x14ac:dyDescent="0.2">
      <c r="D118" s="9"/>
      <c r="F118" s="50"/>
    </row>
    <row r="119" spans="1:6" x14ac:dyDescent="0.2">
      <c r="D119" s="9"/>
      <c r="F119" s="50"/>
    </row>
    <row r="120" spans="1:6" x14ac:dyDescent="0.2">
      <c r="D120" s="9"/>
      <c r="F120" s="50"/>
    </row>
    <row r="121" spans="1:6" x14ac:dyDescent="0.2">
      <c r="D121" s="9"/>
      <c r="F121" s="50"/>
    </row>
    <row r="122" spans="1:6" x14ac:dyDescent="0.2">
      <c r="D122" s="9"/>
      <c r="F122" s="50"/>
    </row>
    <row r="123" spans="1:6" x14ac:dyDescent="0.2">
      <c r="D123" s="9"/>
      <c r="F123" s="50"/>
    </row>
    <row r="124" spans="1:6" x14ac:dyDescent="0.2">
      <c r="D124" s="9"/>
      <c r="F124" s="50"/>
    </row>
    <row r="125" spans="1:6" x14ac:dyDescent="0.2">
      <c r="D125" s="9"/>
      <c r="F125" s="50"/>
    </row>
    <row r="126" spans="1:6" x14ac:dyDescent="0.2">
      <c r="D126" s="9"/>
      <c r="F126" s="50"/>
    </row>
    <row r="127" spans="1:6" x14ac:dyDescent="0.2">
      <c r="D127" s="9"/>
      <c r="F127" s="50"/>
    </row>
    <row r="128" spans="1:6" x14ac:dyDescent="0.2">
      <c r="D128" s="9"/>
      <c r="F128" s="50"/>
    </row>
    <row r="129" spans="4:6" x14ac:dyDescent="0.2">
      <c r="D129" s="9"/>
      <c r="F129" s="50"/>
    </row>
    <row r="130" spans="4:6" x14ac:dyDescent="0.2">
      <c r="D130" s="9"/>
      <c r="F130" s="50"/>
    </row>
    <row r="131" spans="4:6" x14ac:dyDescent="0.2">
      <c r="D131" s="9"/>
      <c r="F131" s="50"/>
    </row>
    <row r="132" spans="4:6" x14ac:dyDescent="0.2">
      <c r="D132" s="9"/>
      <c r="F132" s="50"/>
    </row>
    <row r="133" spans="4:6" x14ac:dyDescent="0.2">
      <c r="D133" s="9"/>
      <c r="F133" s="50"/>
    </row>
    <row r="134" spans="4:6" x14ac:dyDescent="0.2">
      <c r="D134" s="9"/>
      <c r="F134" s="50"/>
    </row>
    <row r="135" spans="4:6" x14ac:dyDescent="0.2">
      <c r="D135" s="9"/>
      <c r="F135" s="50"/>
    </row>
    <row r="136" spans="4:6" x14ac:dyDescent="0.2">
      <c r="D136" s="9"/>
      <c r="F136" s="50"/>
    </row>
    <row r="137" spans="4:6" x14ac:dyDescent="0.2">
      <c r="D137" s="9"/>
      <c r="F137" s="50"/>
    </row>
    <row r="138" spans="4:6" x14ac:dyDescent="0.2">
      <c r="D138" s="9"/>
      <c r="F138" s="50"/>
    </row>
    <row r="139" spans="4:6" x14ac:dyDescent="0.2">
      <c r="D139" s="9"/>
      <c r="F139" s="50"/>
    </row>
    <row r="140" spans="4:6" x14ac:dyDescent="0.2">
      <c r="D140" s="9"/>
      <c r="F140" s="50"/>
    </row>
    <row r="141" spans="4:6" x14ac:dyDescent="0.2">
      <c r="D141" s="9"/>
      <c r="F141" s="50"/>
    </row>
    <row r="142" spans="4:6" x14ac:dyDescent="0.2">
      <c r="D142" s="9"/>
      <c r="F142" s="50"/>
    </row>
    <row r="143" spans="4:6" x14ac:dyDescent="0.2">
      <c r="D143" s="9"/>
      <c r="F143" s="50"/>
    </row>
    <row r="144" spans="4:6" x14ac:dyDescent="0.2">
      <c r="D144" s="9"/>
      <c r="F144" s="50"/>
    </row>
    <row r="145" spans="4:6" x14ac:dyDescent="0.2">
      <c r="D145" s="9"/>
      <c r="F145" s="50"/>
    </row>
    <row r="146" spans="4:6" x14ac:dyDescent="0.2">
      <c r="D146" s="9"/>
      <c r="F146" s="50"/>
    </row>
    <row r="147" spans="4:6" x14ac:dyDescent="0.2">
      <c r="D147" s="9"/>
      <c r="F147" s="50"/>
    </row>
    <row r="148" spans="4:6" x14ac:dyDescent="0.2">
      <c r="D148" s="9"/>
      <c r="F148" s="50"/>
    </row>
    <row r="149" spans="4:6" x14ac:dyDescent="0.2">
      <c r="D149" s="9"/>
      <c r="F149" s="50"/>
    </row>
    <row r="150" spans="4:6" x14ac:dyDescent="0.2">
      <c r="D150" s="9"/>
      <c r="F150" s="50"/>
    </row>
    <row r="151" spans="4:6" x14ac:dyDescent="0.2">
      <c r="D151" s="9"/>
      <c r="F151" s="50"/>
    </row>
    <row r="152" spans="4:6" x14ac:dyDescent="0.2">
      <c r="D152" s="9"/>
      <c r="F152" s="50"/>
    </row>
    <row r="153" spans="4:6" x14ac:dyDescent="0.2">
      <c r="D153" s="9"/>
      <c r="F153" s="50"/>
    </row>
    <row r="154" spans="4:6" x14ac:dyDescent="0.2">
      <c r="D154" s="9"/>
      <c r="F154" s="50"/>
    </row>
    <row r="155" spans="4:6" x14ac:dyDescent="0.2">
      <c r="D155" s="9"/>
      <c r="F155" s="50"/>
    </row>
    <row r="156" spans="4:6" x14ac:dyDescent="0.2">
      <c r="D156" s="9"/>
      <c r="F156" s="50"/>
    </row>
    <row r="157" spans="4:6" x14ac:dyDescent="0.2">
      <c r="D157" s="9"/>
      <c r="F157" s="50"/>
    </row>
    <row r="158" spans="4:6" x14ac:dyDescent="0.2">
      <c r="D158" s="9"/>
      <c r="F158" s="50"/>
    </row>
    <row r="159" spans="4:6" x14ac:dyDescent="0.2">
      <c r="D159" s="9"/>
      <c r="F159" s="50"/>
    </row>
    <row r="160" spans="4:6" x14ac:dyDescent="0.2">
      <c r="D160" s="9"/>
      <c r="F160" s="50"/>
    </row>
    <row r="161" spans="4:6" x14ac:dyDescent="0.2">
      <c r="D161" s="9"/>
      <c r="F161" s="50"/>
    </row>
    <row r="162" spans="4:6" x14ac:dyDescent="0.2">
      <c r="D162" s="9"/>
      <c r="F162" s="50"/>
    </row>
    <row r="163" spans="4:6" x14ac:dyDescent="0.2">
      <c r="D163" s="9"/>
      <c r="F163" s="50"/>
    </row>
    <row r="164" spans="4:6" x14ac:dyDescent="0.2">
      <c r="D164" s="9"/>
      <c r="F164" s="50"/>
    </row>
    <row r="165" spans="4:6" x14ac:dyDescent="0.2">
      <c r="D165" s="9"/>
      <c r="F165" s="50"/>
    </row>
    <row r="166" spans="4:6" x14ac:dyDescent="0.2">
      <c r="D166" s="9"/>
      <c r="F166" s="50"/>
    </row>
    <row r="167" spans="4:6" x14ac:dyDescent="0.2">
      <c r="D167" s="9"/>
      <c r="F167" s="50"/>
    </row>
    <row r="168" spans="4:6" x14ac:dyDescent="0.2">
      <c r="D168" s="9"/>
      <c r="F168" s="50"/>
    </row>
    <row r="169" spans="4:6" x14ac:dyDescent="0.2">
      <c r="D169" s="9"/>
      <c r="F169" s="50"/>
    </row>
    <row r="170" spans="4:6" x14ac:dyDescent="0.2">
      <c r="D170" s="9"/>
      <c r="F170" s="50"/>
    </row>
    <row r="171" spans="4:6" x14ac:dyDescent="0.2">
      <c r="D171" s="9"/>
      <c r="F171" s="50"/>
    </row>
    <row r="172" spans="4:6" x14ac:dyDescent="0.2">
      <c r="D172" s="9"/>
      <c r="F172" s="50"/>
    </row>
    <row r="173" spans="4:6" x14ac:dyDescent="0.2">
      <c r="D173" s="9"/>
      <c r="F173" s="50"/>
    </row>
    <row r="174" spans="4:6" x14ac:dyDescent="0.2">
      <c r="D174" s="9"/>
      <c r="F174" s="50"/>
    </row>
    <row r="175" spans="4:6" x14ac:dyDescent="0.2">
      <c r="D175" s="9"/>
      <c r="F175" s="50"/>
    </row>
    <row r="176" spans="4:6" x14ac:dyDescent="0.2">
      <c r="D176" s="9"/>
      <c r="F176" s="50"/>
    </row>
    <row r="177" spans="4:6" x14ac:dyDescent="0.2">
      <c r="D177" s="9"/>
      <c r="F177" s="50"/>
    </row>
    <row r="178" spans="4:6" x14ac:dyDescent="0.2">
      <c r="D178" s="9"/>
      <c r="F178" s="50"/>
    </row>
    <row r="179" spans="4:6" x14ac:dyDescent="0.2">
      <c r="D179" s="9"/>
      <c r="F179" s="50"/>
    </row>
    <row r="180" spans="4:6" x14ac:dyDescent="0.2">
      <c r="D180" s="9"/>
      <c r="F180" s="50"/>
    </row>
    <row r="181" spans="4:6" x14ac:dyDescent="0.2">
      <c r="D181" s="9"/>
      <c r="F181" s="50"/>
    </row>
    <row r="182" spans="4:6" x14ac:dyDescent="0.2">
      <c r="D182" s="9"/>
      <c r="F182" s="50"/>
    </row>
    <row r="183" spans="4:6" x14ac:dyDescent="0.2">
      <c r="D183" s="9"/>
      <c r="F183" s="50"/>
    </row>
    <row r="184" spans="4:6" x14ac:dyDescent="0.2">
      <c r="D184" s="9"/>
      <c r="F184" s="50"/>
    </row>
    <row r="185" spans="4:6" x14ac:dyDescent="0.2">
      <c r="D185" s="9"/>
      <c r="F185" s="50"/>
    </row>
    <row r="186" spans="4:6" x14ac:dyDescent="0.2">
      <c r="D186" s="9"/>
      <c r="F186" s="50"/>
    </row>
    <row r="187" spans="4:6" x14ac:dyDescent="0.2">
      <c r="D187" s="9"/>
      <c r="F187" s="50"/>
    </row>
    <row r="188" spans="4:6" x14ac:dyDescent="0.2">
      <c r="D188" s="9"/>
      <c r="F188" s="50"/>
    </row>
    <row r="189" spans="4:6" x14ac:dyDescent="0.2">
      <c r="D189" s="9"/>
      <c r="F189" s="50"/>
    </row>
    <row r="190" spans="4:6" x14ac:dyDescent="0.2">
      <c r="D190" s="9"/>
      <c r="F190" s="50"/>
    </row>
    <row r="191" spans="4:6" x14ac:dyDescent="0.2">
      <c r="D191" s="9"/>
      <c r="F191" s="50"/>
    </row>
    <row r="192" spans="4:6" x14ac:dyDescent="0.2">
      <c r="D192" s="9"/>
      <c r="F192" s="50"/>
    </row>
    <row r="193" spans="4:6" x14ac:dyDescent="0.2">
      <c r="D193" s="9"/>
      <c r="F193" s="50"/>
    </row>
    <row r="194" spans="4:6" x14ac:dyDescent="0.2">
      <c r="D194" s="9"/>
      <c r="F194" s="50"/>
    </row>
    <row r="195" spans="4:6" x14ac:dyDescent="0.2">
      <c r="D195" s="9"/>
      <c r="F195" s="50"/>
    </row>
    <row r="196" spans="4:6" x14ac:dyDescent="0.2">
      <c r="D196" s="9"/>
      <c r="F196" s="50"/>
    </row>
    <row r="197" spans="4:6" x14ac:dyDescent="0.2">
      <c r="D197" s="9"/>
      <c r="F197" s="50"/>
    </row>
    <row r="198" spans="4:6" x14ac:dyDescent="0.2">
      <c r="D198" s="9"/>
      <c r="F198" s="50"/>
    </row>
    <row r="199" spans="4:6" x14ac:dyDescent="0.2">
      <c r="D199" s="9"/>
      <c r="F199" s="50"/>
    </row>
    <row r="200" spans="4:6" x14ac:dyDescent="0.2">
      <c r="D200" s="9"/>
      <c r="F200" s="50"/>
    </row>
    <row r="201" spans="4:6" x14ac:dyDescent="0.2">
      <c r="D201" s="9"/>
      <c r="F201" s="50"/>
    </row>
    <row r="202" spans="4:6" x14ac:dyDescent="0.2">
      <c r="D202" s="9"/>
      <c r="F202" s="50"/>
    </row>
    <row r="203" spans="4:6" x14ac:dyDescent="0.2">
      <c r="D203" s="9"/>
      <c r="F203" s="50"/>
    </row>
    <row r="204" spans="4:6" x14ac:dyDescent="0.2">
      <c r="D204" s="9"/>
      <c r="F204" s="50"/>
    </row>
    <row r="205" spans="4:6" x14ac:dyDescent="0.2">
      <c r="D205" s="9"/>
      <c r="F205" s="50"/>
    </row>
    <row r="206" spans="4:6" x14ac:dyDescent="0.2">
      <c r="D206" s="9"/>
      <c r="F206" s="50"/>
    </row>
    <row r="207" spans="4:6" x14ac:dyDescent="0.2">
      <c r="D207" s="9"/>
      <c r="F207" s="50"/>
    </row>
    <row r="208" spans="4:6" x14ac:dyDescent="0.2">
      <c r="D208" s="9"/>
      <c r="F208" s="50"/>
    </row>
    <row r="209" spans="4:6" x14ac:dyDescent="0.2">
      <c r="D209" s="9"/>
      <c r="F209" s="50"/>
    </row>
    <row r="210" spans="4:6" x14ac:dyDescent="0.2">
      <c r="D210" s="9"/>
      <c r="F210" s="50"/>
    </row>
    <row r="211" spans="4:6" x14ac:dyDescent="0.2">
      <c r="D211" s="9"/>
      <c r="F211" s="50"/>
    </row>
    <row r="212" spans="4:6" x14ac:dyDescent="0.2">
      <c r="D212" s="9"/>
      <c r="F212" s="50"/>
    </row>
    <row r="213" spans="4:6" x14ac:dyDescent="0.2">
      <c r="D213" s="9"/>
      <c r="F213" s="50"/>
    </row>
    <row r="214" spans="4:6" x14ac:dyDescent="0.2">
      <c r="D214" s="9"/>
      <c r="F214" s="50"/>
    </row>
    <row r="215" spans="4:6" x14ac:dyDescent="0.2">
      <c r="D215" s="9"/>
      <c r="F215" s="50"/>
    </row>
    <row r="216" spans="4:6" x14ac:dyDescent="0.2">
      <c r="D216" s="9"/>
      <c r="F216" s="50"/>
    </row>
  </sheetData>
  <mergeCells count="1">
    <mergeCell ref="A1:F1"/>
  </mergeCells>
  <conditionalFormatting sqref="F2:F3 F5:F80">
    <cfRule type="cellIs" dxfId="35" priority="2" stopIfTrue="1" operator="between">
      <formula>0.009</formula>
      <formula>-0.009</formula>
    </cfRule>
  </conditionalFormatting>
  <conditionalFormatting sqref="F81:F213">
    <cfRule type="cellIs" dxfId="34" priority="1" stopIfTrue="1" operator="between">
      <formula>0.009</formula>
      <formula>-0.009</formula>
    </cfRule>
  </conditionalFormatting>
  <hyperlinks>
    <hyperlink ref="A84" r:id="rId1" tooltip="https://www.franklintempletonindia.com/downloadsServlet/pdf/product-labels-jg9o5k7l" display="https://www.franklintempletonindia.com/downloadsServlet/pdf/product-labels-jg9o5k7l" xr:uid="{00000000-0004-0000-18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I225"/>
  <sheetViews>
    <sheetView workbookViewId="0">
      <selection sqref="A1:F1"/>
    </sheetView>
  </sheetViews>
  <sheetFormatPr defaultColWidth="9.109375" defaultRowHeight="10.199999999999999" x14ac:dyDescent="0.2"/>
  <cols>
    <col min="1" max="1" width="38.6640625" style="9" bestFit="1" customWidth="1"/>
    <col min="2" max="2" width="28" style="9" bestFit="1" customWidth="1"/>
    <col min="3" max="3" width="35.44140625" style="9" bestFit="1" customWidth="1"/>
    <col min="4" max="4" width="15.33203125" style="10" bestFit="1" customWidth="1"/>
    <col min="5" max="5" width="23.109375" style="13" customWidth="1"/>
    <col min="6" max="6" width="14.6640625" style="14" bestFit="1" customWidth="1"/>
    <col min="7" max="16384" width="9.109375" style="9"/>
  </cols>
  <sheetData>
    <row r="1" spans="1:6" s="1" customFormat="1" ht="13.8" x14ac:dyDescent="0.2">
      <c r="A1" s="83" t="s">
        <v>22</v>
      </c>
      <c r="B1" s="92"/>
      <c r="C1" s="92"/>
      <c r="D1" s="92"/>
      <c r="E1" s="92"/>
      <c r="F1" s="92"/>
    </row>
    <row r="2" spans="1:6" s="1" customFormat="1" ht="11.4" x14ac:dyDescent="0.2">
      <c r="D2" s="6"/>
      <c r="E2" s="7"/>
      <c r="F2" s="12"/>
    </row>
    <row r="3" spans="1:6" s="1" customFormat="1" ht="12" x14ac:dyDescent="0.2">
      <c r="A3" s="11" t="s">
        <v>7</v>
      </c>
      <c r="B3" s="2"/>
      <c r="C3" s="3"/>
      <c r="D3" s="4"/>
      <c r="E3" s="5"/>
      <c r="F3" s="12"/>
    </row>
    <row r="4" spans="1:6" s="1" customFormat="1" ht="30.6" x14ac:dyDescent="0.2">
      <c r="A4" s="8" t="s">
        <v>2</v>
      </c>
      <c r="B4" s="8" t="s">
        <v>0</v>
      </c>
      <c r="C4" s="17" t="s">
        <v>285</v>
      </c>
      <c r="D4" s="16" t="s">
        <v>1</v>
      </c>
      <c r="E4" s="52" t="s">
        <v>6</v>
      </c>
      <c r="F4" s="15" t="s">
        <v>3</v>
      </c>
    </row>
    <row r="5" spans="1:6" x14ac:dyDescent="0.2">
      <c r="A5" s="21" t="s">
        <v>87</v>
      </c>
      <c r="B5" s="22"/>
      <c r="C5" s="22"/>
      <c r="D5" s="23"/>
      <c r="E5" s="24"/>
      <c r="F5" s="25"/>
    </row>
    <row r="6" spans="1:6" x14ac:dyDescent="0.2">
      <c r="A6" s="26" t="s">
        <v>32</v>
      </c>
      <c r="B6" s="27"/>
      <c r="C6" s="27"/>
      <c r="D6" s="28"/>
      <c r="E6" s="29"/>
      <c r="F6" s="30"/>
    </row>
    <row r="7" spans="1:6" x14ac:dyDescent="0.2">
      <c r="A7" s="27" t="s">
        <v>92</v>
      </c>
      <c r="B7" s="27" t="s">
        <v>91</v>
      </c>
      <c r="C7" s="27" t="s">
        <v>90</v>
      </c>
      <c r="D7" s="31">
        <v>4700000</v>
      </c>
      <c r="E7" s="29">
        <v>44786.3</v>
      </c>
      <c r="F7" s="30">
        <v>8.7884686156154501</v>
      </c>
    </row>
    <row r="8" spans="1:6" x14ac:dyDescent="0.2">
      <c r="A8" s="27" t="s">
        <v>89</v>
      </c>
      <c r="B8" s="27" t="s">
        <v>88</v>
      </c>
      <c r="C8" s="27" t="s">
        <v>90</v>
      </c>
      <c r="D8" s="31">
        <v>2600000</v>
      </c>
      <c r="E8" s="29">
        <v>41819.699999999997</v>
      </c>
      <c r="F8" s="30">
        <v>8.2063291891594794</v>
      </c>
    </row>
    <row r="9" spans="1:6" x14ac:dyDescent="0.2">
      <c r="A9" s="27" t="s">
        <v>97</v>
      </c>
      <c r="B9" s="27" t="s">
        <v>96</v>
      </c>
      <c r="C9" s="27" t="s">
        <v>90</v>
      </c>
      <c r="D9" s="31">
        <v>3825000</v>
      </c>
      <c r="E9" s="29">
        <v>34472.8125</v>
      </c>
      <c r="F9" s="30">
        <v>6.7646407662219499</v>
      </c>
    </row>
    <row r="10" spans="1:6" x14ac:dyDescent="0.2">
      <c r="A10" s="27" t="s">
        <v>94</v>
      </c>
      <c r="B10" s="27" t="s">
        <v>93</v>
      </c>
      <c r="C10" s="27" t="s">
        <v>95</v>
      </c>
      <c r="D10" s="31">
        <v>2000000</v>
      </c>
      <c r="E10" s="29">
        <v>32699</v>
      </c>
      <c r="F10" s="30">
        <v>6.4165634415437198</v>
      </c>
    </row>
    <row r="11" spans="1:6" x14ac:dyDescent="0.2">
      <c r="A11" s="27" t="s">
        <v>102</v>
      </c>
      <c r="B11" s="27" t="s">
        <v>101</v>
      </c>
      <c r="C11" s="27" t="s">
        <v>103</v>
      </c>
      <c r="D11" s="31">
        <v>3200000</v>
      </c>
      <c r="E11" s="29">
        <v>27160</v>
      </c>
      <c r="F11" s="30">
        <v>5.3296389208332799</v>
      </c>
    </row>
    <row r="12" spans="1:6" x14ac:dyDescent="0.2">
      <c r="A12" s="27" t="s">
        <v>99</v>
      </c>
      <c r="B12" s="27" t="s">
        <v>98</v>
      </c>
      <c r="C12" s="27" t="s">
        <v>100</v>
      </c>
      <c r="D12" s="31">
        <v>1250000</v>
      </c>
      <c r="E12" s="29">
        <v>25935.625</v>
      </c>
      <c r="F12" s="30">
        <v>5.0893783665735102</v>
      </c>
    </row>
    <row r="13" spans="1:6" x14ac:dyDescent="0.2">
      <c r="A13" s="27" t="s">
        <v>110</v>
      </c>
      <c r="B13" s="27" t="s">
        <v>109</v>
      </c>
      <c r="C13" s="27" t="s">
        <v>90</v>
      </c>
      <c r="D13" s="31">
        <v>3000000</v>
      </c>
      <c r="E13" s="29">
        <v>18073.5</v>
      </c>
      <c r="F13" s="30">
        <v>3.54658427966422</v>
      </c>
    </row>
    <row r="14" spans="1:6" x14ac:dyDescent="0.2">
      <c r="A14" s="27" t="s">
        <v>108</v>
      </c>
      <c r="B14" s="27" t="s">
        <v>107</v>
      </c>
      <c r="C14" s="27" t="s">
        <v>95</v>
      </c>
      <c r="D14" s="31">
        <v>1400000</v>
      </c>
      <c r="E14" s="29">
        <v>15691.2</v>
      </c>
      <c r="F14" s="30">
        <v>3.0791027332319301</v>
      </c>
    </row>
    <row r="15" spans="1:6" x14ac:dyDescent="0.2">
      <c r="A15" s="27" t="s">
        <v>121</v>
      </c>
      <c r="B15" s="27" t="s">
        <v>120</v>
      </c>
      <c r="C15" s="27" t="s">
        <v>122</v>
      </c>
      <c r="D15" s="31">
        <v>1600000</v>
      </c>
      <c r="E15" s="29">
        <v>14916.8</v>
      </c>
      <c r="F15" s="30">
        <v>2.9271413053860802</v>
      </c>
    </row>
    <row r="16" spans="1:6" x14ac:dyDescent="0.2">
      <c r="A16" s="27" t="s">
        <v>235</v>
      </c>
      <c r="B16" s="27" t="s">
        <v>234</v>
      </c>
      <c r="C16" s="27" t="s">
        <v>125</v>
      </c>
      <c r="D16" s="31">
        <v>800000</v>
      </c>
      <c r="E16" s="29">
        <v>14078</v>
      </c>
      <c r="F16" s="30">
        <v>2.7625425893774298</v>
      </c>
    </row>
    <row r="17" spans="1:6" x14ac:dyDescent="0.2">
      <c r="A17" s="27" t="s">
        <v>148</v>
      </c>
      <c r="B17" s="27" t="s">
        <v>147</v>
      </c>
      <c r="C17" s="27" t="s">
        <v>149</v>
      </c>
      <c r="D17" s="31">
        <v>3500000</v>
      </c>
      <c r="E17" s="29">
        <v>11000.5</v>
      </c>
      <c r="F17" s="30">
        <v>2.1586411247653401</v>
      </c>
    </row>
    <row r="18" spans="1:6" x14ac:dyDescent="0.2">
      <c r="A18" s="27" t="s">
        <v>586</v>
      </c>
      <c r="B18" s="27" t="s">
        <v>585</v>
      </c>
      <c r="C18" s="27" t="s">
        <v>122</v>
      </c>
      <c r="D18" s="31">
        <v>650000</v>
      </c>
      <c r="E18" s="29">
        <v>10959.65</v>
      </c>
      <c r="F18" s="30">
        <v>2.15062508095399</v>
      </c>
    </row>
    <row r="19" spans="1:6" x14ac:dyDescent="0.2">
      <c r="A19" s="27" t="s">
        <v>105</v>
      </c>
      <c r="B19" s="27" t="s">
        <v>104</v>
      </c>
      <c r="C19" s="27" t="s">
        <v>106</v>
      </c>
      <c r="D19" s="31">
        <v>375000</v>
      </c>
      <c r="E19" s="29">
        <v>10242.5625</v>
      </c>
      <c r="F19" s="30">
        <v>2.0099101527638998</v>
      </c>
    </row>
    <row r="20" spans="1:6" x14ac:dyDescent="0.2">
      <c r="A20" s="27" t="s">
        <v>237</v>
      </c>
      <c r="B20" s="27" t="s">
        <v>236</v>
      </c>
      <c r="C20" s="27" t="s">
        <v>143</v>
      </c>
      <c r="D20" s="31">
        <v>9300000</v>
      </c>
      <c r="E20" s="29">
        <v>9774.2999999999993</v>
      </c>
      <c r="F20" s="30">
        <v>1.9180224485972299</v>
      </c>
    </row>
    <row r="21" spans="1:6" x14ac:dyDescent="0.2">
      <c r="A21" s="27" t="s">
        <v>118</v>
      </c>
      <c r="B21" s="27" t="s">
        <v>117</v>
      </c>
      <c r="C21" s="27" t="s">
        <v>119</v>
      </c>
      <c r="D21" s="31">
        <v>5500000</v>
      </c>
      <c r="E21" s="29">
        <v>9471</v>
      </c>
      <c r="F21" s="30">
        <v>1.8585055308988201</v>
      </c>
    </row>
    <row r="22" spans="1:6" x14ac:dyDescent="0.2">
      <c r="A22" s="27" t="s">
        <v>634</v>
      </c>
      <c r="B22" s="27" t="s">
        <v>633</v>
      </c>
      <c r="C22" s="27" t="s">
        <v>181</v>
      </c>
      <c r="D22" s="31">
        <v>1650000</v>
      </c>
      <c r="E22" s="29">
        <v>8371.2749999999996</v>
      </c>
      <c r="F22" s="30">
        <v>1.6427051935566499</v>
      </c>
    </row>
    <row r="23" spans="1:6" x14ac:dyDescent="0.2">
      <c r="A23" s="27" t="s">
        <v>124</v>
      </c>
      <c r="B23" s="27" t="s">
        <v>123</v>
      </c>
      <c r="C23" s="27" t="s">
        <v>125</v>
      </c>
      <c r="D23" s="31">
        <v>110000</v>
      </c>
      <c r="E23" s="29">
        <v>7784.7</v>
      </c>
      <c r="F23" s="30">
        <v>1.5276008875924501</v>
      </c>
    </row>
    <row r="24" spans="1:6" x14ac:dyDescent="0.2">
      <c r="A24" s="27" t="s">
        <v>137</v>
      </c>
      <c r="B24" s="27" t="s">
        <v>136</v>
      </c>
      <c r="C24" s="27" t="s">
        <v>95</v>
      </c>
      <c r="D24" s="31">
        <v>715000</v>
      </c>
      <c r="E24" s="29">
        <v>7700.55</v>
      </c>
      <c r="F24" s="30">
        <v>1.5110880335722701</v>
      </c>
    </row>
    <row r="25" spans="1:6" x14ac:dyDescent="0.2">
      <c r="A25" s="27" t="s">
        <v>211</v>
      </c>
      <c r="B25" s="27" t="s">
        <v>210</v>
      </c>
      <c r="C25" s="27" t="s">
        <v>90</v>
      </c>
      <c r="D25" s="31">
        <v>380000</v>
      </c>
      <c r="E25" s="29">
        <v>7398.79</v>
      </c>
      <c r="F25" s="30">
        <v>1.4518733118951399</v>
      </c>
    </row>
    <row r="26" spans="1:6" x14ac:dyDescent="0.2">
      <c r="A26" s="27" t="s">
        <v>183</v>
      </c>
      <c r="B26" s="27" t="s">
        <v>182</v>
      </c>
      <c r="C26" s="27" t="s">
        <v>184</v>
      </c>
      <c r="D26" s="31">
        <v>3600000</v>
      </c>
      <c r="E26" s="29">
        <v>7308</v>
      </c>
      <c r="F26" s="30">
        <v>1.43405748282215</v>
      </c>
    </row>
    <row r="27" spans="1:6" x14ac:dyDescent="0.2">
      <c r="A27" s="27" t="s">
        <v>132</v>
      </c>
      <c r="B27" s="27" t="s">
        <v>131</v>
      </c>
      <c r="C27" s="27" t="s">
        <v>133</v>
      </c>
      <c r="D27" s="31">
        <v>7500000</v>
      </c>
      <c r="E27" s="29">
        <v>7106.25</v>
      </c>
      <c r="F27" s="30">
        <v>1.3944678417220699</v>
      </c>
    </row>
    <row r="28" spans="1:6" x14ac:dyDescent="0.2">
      <c r="A28" s="27" t="s">
        <v>127</v>
      </c>
      <c r="B28" s="27" t="s">
        <v>126</v>
      </c>
      <c r="C28" s="27" t="s">
        <v>113</v>
      </c>
      <c r="D28" s="31">
        <v>152702</v>
      </c>
      <c r="E28" s="29">
        <v>6851.9677929999998</v>
      </c>
      <c r="F28" s="30">
        <v>1.3445697435150601</v>
      </c>
    </row>
    <row r="29" spans="1:6" x14ac:dyDescent="0.2">
      <c r="A29" s="27" t="s">
        <v>160</v>
      </c>
      <c r="B29" s="27" t="s">
        <v>159</v>
      </c>
      <c r="C29" s="27" t="s">
        <v>152</v>
      </c>
      <c r="D29" s="31">
        <v>1550000</v>
      </c>
      <c r="E29" s="29">
        <v>6810.7</v>
      </c>
      <c r="F29" s="30">
        <v>1.3364717156892201</v>
      </c>
    </row>
    <row r="30" spans="1:6" x14ac:dyDescent="0.2">
      <c r="A30" s="27" t="s">
        <v>156</v>
      </c>
      <c r="B30" s="27" t="s">
        <v>155</v>
      </c>
      <c r="C30" s="27" t="s">
        <v>149</v>
      </c>
      <c r="D30" s="31">
        <v>9500000</v>
      </c>
      <c r="E30" s="29">
        <v>6198.75</v>
      </c>
      <c r="F30" s="30">
        <v>1.2163880434652199</v>
      </c>
    </row>
    <row r="31" spans="1:6" x14ac:dyDescent="0.2">
      <c r="A31" s="27" t="s">
        <v>129</v>
      </c>
      <c r="B31" s="27" t="s">
        <v>128</v>
      </c>
      <c r="C31" s="27" t="s">
        <v>130</v>
      </c>
      <c r="D31" s="31">
        <v>1826667</v>
      </c>
      <c r="E31" s="29">
        <v>6060.8811059999998</v>
      </c>
      <c r="F31" s="30">
        <v>1.1893338673446501</v>
      </c>
    </row>
    <row r="32" spans="1:6" x14ac:dyDescent="0.2">
      <c r="A32" s="27" t="s">
        <v>162</v>
      </c>
      <c r="B32" s="27" t="s">
        <v>161</v>
      </c>
      <c r="C32" s="27" t="s">
        <v>163</v>
      </c>
      <c r="D32" s="31">
        <v>250000</v>
      </c>
      <c r="E32" s="29">
        <v>5716.25</v>
      </c>
      <c r="F32" s="30">
        <v>1.12170649783554</v>
      </c>
    </row>
    <row r="33" spans="1:6" x14ac:dyDescent="0.2">
      <c r="A33" s="27" t="s">
        <v>274</v>
      </c>
      <c r="B33" s="27" t="s">
        <v>273</v>
      </c>
      <c r="C33" s="27" t="s">
        <v>275</v>
      </c>
      <c r="D33" s="31">
        <v>680000</v>
      </c>
      <c r="E33" s="29">
        <v>5497.46</v>
      </c>
      <c r="F33" s="30">
        <v>1.0787730773830699</v>
      </c>
    </row>
    <row r="34" spans="1:6" x14ac:dyDescent="0.2">
      <c r="A34" s="27" t="s">
        <v>158</v>
      </c>
      <c r="B34" s="27" t="s">
        <v>157</v>
      </c>
      <c r="C34" s="27" t="s">
        <v>116</v>
      </c>
      <c r="D34" s="31">
        <v>1000000</v>
      </c>
      <c r="E34" s="29">
        <v>5468.5</v>
      </c>
      <c r="F34" s="30">
        <v>1.07309022233346</v>
      </c>
    </row>
    <row r="35" spans="1:6" x14ac:dyDescent="0.2">
      <c r="A35" s="27" t="s">
        <v>213</v>
      </c>
      <c r="B35" s="27" t="s">
        <v>212</v>
      </c>
      <c r="C35" s="27" t="s">
        <v>119</v>
      </c>
      <c r="D35" s="31">
        <v>2400000</v>
      </c>
      <c r="E35" s="29">
        <v>5395.2</v>
      </c>
      <c r="F35" s="30">
        <v>1.05870647664506</v>
      </c>
    </row>
    <row r="36" spans="1:6" x14ac:dyDescent="0.2">
      <c r="A36" s="27" t="s">
        <v>176</v>
      </c>
      <c r="B36" s="27" t="s">
        <v>175</v>
      </c>
      <c r="C36" s="27" t="s">
        <v>133</v>
      </c>
      <c r="D36" s="31">
        <v>2000000</v>
      </c>
      <c r="E36" s="29">
        <v>5390</v>
      </c>
      <c r="F36" s="30">
        <v>1.0576860744952601</v>
      </c>
    </row>
    <row r="37" spans="1:6" x14ac:dyDescent="0.2">
      <c r="A37" s="27" t="s">
        <v>289</v>
      </c>
      <c r="B37" s="27" t="s">
        <v>288</v>
      </c>
      <c r="C37" s="27" t="s">
        <v>152</v>
      </c>
      <c r="D37" s="31">
        <v>140000</v>
      </c>
      <c r="E37" s="29">
        <v>5250.98</v>
      </c>
      <c r="F37" s="30">
        <v>1.03040601548296</v>
      </c>
    </row>
    <row r="38" spans="1:6" x14ac:dyDescent="0.2">
      <c r="A38" s="27" t="s">
        <v>154</v>
      </c>
      <c r="B38" s="27" t="s">
        <v>153</v>
      </c>
      <c r="C38" s="27" t="s">
        <v>116</v>
      </c>
      <c r="D38" s="31">
        <v>720873</v>
      </c>
      <c r="E38" s="29">
        <v>5225.6083769999996</v>
      </c>
      <c r="F38" s="30">
        <v>1.0254273118958599</v>
      </c>
    </row>
    <row r="39" spans="1:6" x14ac:dyDescent="0.2">
      <c r="A39" s="27" t="s">
        <v>262</v>
      </c>
      <c r="B39" s="27" t="s">
        <v>261</v>
      </c>
      <c r="C39" s="27" t="s">
        <v>106</v>
      </c>
      <c r="D39" s="31">
        <v>6750000</v>
      </c>
      <c r="E39" s="29">
        <v>5173.875</v>
      </c>
      <c r="F39" s="30">
        <v>1.0152756101445599</v>
      </c>
    </row>
    <row r="40" spans="1:6" x14ac:dyDescent="0.2">
      <c r="A40" s="27" t="s">
        <v>636</v>
      </c>
      <c r="B40" s="27" t="s">
        <v>635</v>
      </c>
      <c r="C40" s="27" t="s">
        <v>572</v>
      </c>
      <c r="D40" s="31">
        <v>1050000</v>
      </c>
      <c r="E40" s="29">
        <v>5000.1000000000004</v>
      </c>
      <c r="F40" s="30">
        <v>0.98117553637917898</v>
      </c>
    </row>
    <row r="41" spans="1:6" x14ac:dyDescent="0.2">
      <c r="A41" s="27" t="s">
        <v>178</v>
      </c>
      <c r="B41" s="27" t="s">
        <v>177</v>
      </c>
      <c r="C41" s="27" t="s">
        <v>140</v>
      </c>
      <c r="D41" s="31">
        <v>1050000</v>
      </c>
      <c r="E41" s="29">
        <v>4708.2</v>
      </c>
      <c r="F41" s="30">
        <v>0.92389565416300601</v>
      </c>
    </row>
    <row r="42" spans="1:6" x14ac:dyDescent="0.2">
      <c r="A42" s="27" t="s">
        <v>241</v>
      </c>
      <c r="B42" s="27" t="s">
        <v>240</v>
      </c>
      <c r="C42" s="27" t="s">
        <v>152</v>
      </c>
      <c r="D42" s="31">
        <v>2000000</v>
      </c>
      <c r="E42" s="29">
        <v>4703</v>
      </c>
      <c r="F42" s="30">
        <v>0.92287525201321496</v>
      </c>
    </row>
    <row r="43" spans="1:6" x14ac:dyDescent="0.2">
      <c r="A43" s="27" t="s">
        <v>145</v>
      </c>
      <c r="B43" s="27" t="s">
        <v>144</v>
      </c>
      <c r="C43" s="27" t="s">
        <v>146</v>
      </c>
      <c r="D43" s="31">
        <v>530000</v>
      </c>
      <c r="E43" s="29">
        <v>4368.5249999999996</v>
      </c>
      <c r="F43" s="30">
        <v>0.857240827195626</v>
      </c>
    </row>
    <row r="44" spans="1:6" x14ac:dyDescent="0.2">
      <c r="A44" s="27" t="s">
        <v>277</v>
      </c>
      <c r="B44" s="27" t="s">
        <v>276</v>
      </c>
      <c r="C44" s="27" t="s">
        <v>113</v>
      </c>
      <c r="D44" s="31">
        <v>520000</v>
      </c>
      <c r="E44" s="29">
        <v>3983.72</v>
      </c>
      <c r="F44" s="30">
        <v>0.781730086955153</v>
      </c>
    </row>
    <row r="45" spans="1:6" x14ac:dyDescent="0.2">
      <c r="A45" s="27" t="s">
        <v>638</v>
      </c>
      <c r="B45" s="27" t="s">
        <v>637</v>
      </c>
      <c r="C45" s="27" t="s">
        <v>113</v>
      </c>
      <c r="D45" s="31">
        <v>940592</v>
      </c>
      <c r="E45" s="29">
        <v>3855.4866080000002</v>
      </c>
      <c r="F45" s="30">
        <v>0.756566696787492</v>
      </c>
    </row>
    <row r="46" spans="1:6" x14ac:dyDescent="0.2">
      <c r="A46" s="27" t="s">
        <v>264</v>
      </c>
      <c r="B46" s="27" t="s">
        <v>263</v>
      </c>
      <c r="C46" s="27" t="s">
        <v>125</v>
      </c>
      <c r="D46" s="31">
        <v>140000</v>
      </c>
      <c r="E46" s="29">
        <v>3588.55</v>
      </c>
      <c r="F46" s="30">
        <v>0.70418541050648997</v>
      </c>
    </row>
    <row r="47" spans="1:6" x14ac:dyDescent="0.2">
      <c r="A47" s="27" t="s">
        <v>135</v>
      </c>
      <c r="B47" s="27" t="s">
        <v>134</v>
      </c>
      <c r="C47" s="27" t="s">
        <v>90</v>
      </c>
      <c r="D47" s="31">
        <v>300000</v>
      </c>
      <c r="E47" s="29">
        <v>3503.4</v>
      </c>
      <c r="F47" s="30">
        <v>0.68747632530365699</v>
      </c>
    </row>
    <row r="48" spans="1:6" x14ac:dyDescent="0.2">
      <c r="A48" s="27" t="s">
        <v>167</v>
      </c>
      <c r="B48" s="27" t="s">
        <v>166</v>
      </c>
      <c r="C48" s="27" t="s">
        <v>168</v>
      </c>
      <c r="D48" s="31">
        <v>200000</v>
      </c>
      <c r="E48" s="29">
        <v>3124.7</v>
      </c>
      <c r="F48" s="30">
        <v>0.61316357643327501</v>
      </c>
    </row>
    <row r="49" spans="1:9" x14ac:dyDescent="0.2">
      <c r="A49" s="27" t="s">
        <v>590</v>
      </c>
      <c r="B49" s="27" t="s">
        <v>589</v>
      </c>
      <c r="C49" s="27" t="s">
        <v>140</v>
      </c>
      <c r="D49" s="31">
        <v>200000</v>
      </c>
      <c r="E49" s="29">
        <v>3055.3</v>
      </c>
      <c r="F49" s="30">
        <v>0.59954513235721396</v>
      </c>
    </row>
    <row r="50" spans="1:9" x14ac:dyDescent="0.2">
      <c r="A50" s="27" t="s">
        <v>281</v>
      </c>
      <c r="B50" s="27" t="s">
        <v>280</v>
      </c>
      <c r="C50" s="27" t="s">
        <v>90</v>
      </c>
      <c r="D50" s="31">
        <v>1561142</v>
      </c>
      <c r="E50" s="29">
        <v>2947.4360959999999</v>
      </c>
      <c r="F50" s="30">
        <v>0.57837887090981199</v>
      </c>
    </row>
    <row r="51" spans="1:9" x14ac:dyDescent="0.2">
      <c r="A51" s="27" t="s">
        <v>642</v>
      </c>
      <c r="B51" s="27" t="s">
        <v>641</v>
      </c>
      <c r="C51" s="27" t="s">
        <v>371</v>
      </c>
      <c r="D51" s="31">
        <v>800000</v>
      </c>
      <c r="E51" s="29">
        <v>2683.6</v>
      </c>
      <c r="F51" s="30">
        <v>0.52660600176539696</v>
      </c>
    </row>
    <row r="52" spans="1:9" x14ac:dyDescent="0.2">
      <c r="A52" s="27" t="s">
        <v>483</v>
      </c>
      <c r="B52" s="27" t="s">
        <v>482</v>
      </c>
      <c r="C52" s="27" t="s">
        <v>140</v>
      </c>
      <c r="D52" s="31">
        <v>300000</v>
      </c>
      <c r="E52" s="29">
        <v>2458.5</v>
      </c>
      <c r="F52" s="30">
        <v>0.48243436255039102</v>
      </c>
    </row>
    <row r="53" spans="1:9" x14ac:dyDescent="0.2">
      <c r="A53" s="27" t="s">
        <v>227</v>
      </c>
      <c r="B53" s="27" t="s">
        <v>226</v>
      </c>
      <c r="C53" s="27" t="s">
        <v>171</v>
      </c>
      <c r="D53" s="31">
        <v>10000</v>
      </c>
      <c r="E53" s="29">
        <v>1700.44</v>
      </c>
      <c r="F53" s="30">
        <v>0.33367935222907702</v>
      </c>
    </row>
    <row r="54" spans="1:9" x14ac:dyDescent="0.2">
      <c r="A54" s="27" t="s">
        <v>266</v>
      </c>
      <c r="B54" s="27" t="s">
        <v>265</v>
      </c>
      <c r="C54" s="27" t="s">
        <v>267</v>
      </c>
      <c r="D54" s="31">
        <v>60000</v>
      </c>
      <c r="E54" s="29">
        <v>1496.64</v>
      </c>
      <c r="F54" s="30">
        <v>0.29368743720456297</v>
      </c>
    </row>
    <row r="55" spans="1:9" x14ac:dyDescent="0.2">
      <c r="A55" s="27" t="s">
        <v>644</v>
      </c>
      <c r="B55" s="27" t="s">
        <v>643</v>
      </c>
      <c r="C55" s="27" t="s">
        <v>572</v>
      </c>
      <c r="D55" s="31">
        <v>200000</v>
      </c>
      <c r="E55" s="29">
        <v>1272.5999999999999</v>
      </c>
      <c r="F55" s="30">
        <v>0.24972380304316799</v>
      </c>
    </row>
    <row r="56" spans="1:9" x14ac:dyDescent="0.2">
      <c r="A56" s="27" t="s">
        <v>186</v>
      </c>
      <c r="B56" s="27" t="s">
        <v>185</v>
      </c>
      <c r="C56" s="27" t="s">
        <v>106</v>
      </c>
      <c r="D56" s="31">
        <v>500000</v>
      </c>
      <c r="E56" s="29">
        <v>1195.5</v>
      </c>
      <c r="F56" s="30">
        <v>0.23459437886068399</v>
      </c>
    </row>
    <row r="57" spans="1:9" x14ac:dyDescent="0.2">
      <c r="A57" s="27" t="s">
        <v>775</v>
      </c>
      <c r="B57" s="27" t="s">
        <v>774</v>
      </c>
      <c r="C57" s="27" t="s">
        <v>146</v>
      </c>
      <c r="D57" s="31">
        <v>200000</v>
      </c>
      <c r="E57" s="29">
        <v>895.9</v>
      </c>
      <c r="F57" s="30">
        <v>0.17580351653809001</v>
      </c>
    </row>
    <row r="58" spans="1:9" x14ac:dyDescent="0.2">
      <c r="A58" s="27" t="s">
        <v>193</v>
      </c>
      <c r="B58" s="27" t="s">
        <v>192</v>
      </c>
      <c r="C58" s="27" t="s">
        <v>194</v>
      </c>
      <c r="D58" s="31">
        <v>571708</v>
      </c>
      <c r="E58" s="29">
        <v>551.69821999999999</v>
      </c>
      <c r="F58" s="30">
        <v>0.108260394177704</v>
      </c>
    </row>
    <row r="59" spans="1:9" x14ac:dyDescent="0.2">
      <c r="A59" s="26" t="s">
        <v>33</v>
      </c>
      <c r="B59" s="26"/>
      <c r="C59" s="26"/>
      <c r="D59" s="32"/>
      <c r="E59" s="33">
        <f>SUM(E7:E58)</f>
        <v>490883.98320000008</v>
      </c>
      <c r="F59" s="34">
        <f>SUM(F7:F58)</f>
        <v>96.326744568350193</v>
      </c>
      <c r="G59" s="18"/>
      <c r="H59" s="18"/>
      <c r="I59" s="18"/>
    </row>
    <row r="60" spans="1:9" x14ac:dyDescent="0.2">
      <c r="A60" s="27"/>
      <c r="B60" s="27"/>
      <c r="C60" s="27"/>
      <c r="D60" s="28"/>
      <c r="E60" s="29"/>
      <c r="F60" s="30"/>
    </row>
    <row r="61" spans="1:9" x14ac:dyDescent="0.2">
      <c r="A61" s="26" t="s">
        <v>218</v>
      </c>
      <c r="B61" s="27"/>
      <c r="C61" s="27"/>
      <c r="D61" s="28"/>
      <c r="E61" s="29"/>
      <c r="F61" s="30"/>
    </row>
    <row r="62" spans="1:9" x14ac:dyDescent="0.2">
      <c r="A62" s="27" t="s">
        <v>221</v>
      </c>
      <c r="B62" s="27" t="s">
        <v>220</v>
      </c>
      <c r="C62" s="27" t="s">
        <v>174</v>
      </c>
      <c r="D62" s="31">
        <v>3000</v>
      </c>
      <c r="E62" s="29">
        <v>2.9999999999999997E-4</v>
      </c>
      <c r="F62" s="30">
        <v>5.8869354795654797E-8</v>
      </c>
    </row>
    <row r="63" spans="1:9" x14ac:dyDescent="0.2">
      <c r="A63" s="27"/>
      <c r="B63" s="27" t="s">
        <v>219</v>
      </c>
      <c r="C63" s="27" t="s">
        <v>146</v>
      </c>
      <c r="D63" s="31">
        <v>2900</v>
      </c>
      <c r="E63" s="29">
        <v>2.9E-4</v>
      </c>
      <c r="F63" s="30">
        <v>5.6907042969133E-8</v>
      </c>
    </row>
    <row r="64" spans="1:9" x14ac:dyDescent="0.2">
      <c r="A64" s="26" t="s">
        <v>33</v>
      </c>
      <c r="B64" s="26"/>
      <c r="C64" s="26"/>
      <c r="D64" s="32"/>
      <c r="E64" s="33">
        <f>SUM(E61:E63)</f>
        <v>5.9000000000000003E-4</v>
      </c>
      <c r="F64" s="34">
        <f>SUM(F61:F63)</f>
        <v>1.157763977647878E-7</v>
      </c>
      <c r="G64" s="18"/>
      <c r="H64" s="18"/>
      <c r="I64" s="18"/>
    </row>
    <row r="65" spans="1:9" x14ac:dyDescent="0.2">
      <c r="A65" s="27"/>
      <c r="B65" s="27"/>
      <c r="C65" s="27"/>
      <c r="D65" s="28"/>
      <c r="E65" s="29"/>
      <c r="F65" s="30"/>
    </row>
    <row r="66" spans="1:9" x14ac:dyDescent="0.2">
      <c r="A66" s="26" t="s">
        <v>35</v>
      </c>
      <c r="B66" s="26"/>
      <c r="C66" s="26"/>
      <c r="D66" s="32"/>
      <c r="E66" s="33">
        <f>E59+E64</f>
        <v>490883.98379000009</v>
      </c>
      <c r="F66" s="34">
        <f>F59+F64</f>
        <v>96.326744684126595</v>
      </c>
      <c r="G66" s="18"/>
      <c r="H66" s="18"/>
      <c r="I66" s="18"/>
    </row>
    <row r="67" spans="1:9" x14ac:dyDescent="0.2">
      <c r="A67" s="26"/>
      <c r="B67" s="26"/>
      <c r="C67" s="26"/>
      <c r="D67" s="32"/>
      <c r="E67" s="33"/>
      <c r="F67" s="34"/>
      <c r="G67" s="18"/>
      <c r="H67" s="18"/>
      <c r="I67" s="18"/>
    </row>
    <row r="68" spans="1:9" x14ac:dyDescent="0.2">
      <c r="A68" s="26" t="s">
        <v>37</v>
      </c>
      <c r="B68" s="26"/>
      <c r="C68" s="26"/>
      <c r="D68" s="32"/>
      <c r="E68" s="33">
        <f>E70-(E59+E64)</f>
        <v>18719.01940469991</v>
      </c>
      <c r="F68" s="34">
        <f>F70-(F59+F64)</f>
        <v>3.6732553158734049</v>
      </c>
      <c r="G68" s="18"/>
      <c r="H68" s="18"/>
      <c r="I68" s="18"/>
    </row>
    <row r="69" spans="1:9" x14ac:dyDescent="0.2">
      <c r="A69" s="26"/>
      <c r="B69" s="26"/>
      <c r="C69" s="26"/>
      <c r="D69" s="32"/>
      <c r="E69" s="33"/>
      <c r="F69" s="34"/>
      <c r="G69" s="18"/>
      <c r="H69" s="18"/>
      <c r="I69" s="18"/>
    </row>
    <row r="70" spans="1:9" x14ac:dyDescent="0.2">
      <c r="A70" s="35" t="s">
        <v>36</v>
      </c>
      <c r="B70" s="35"/>
      <c r="C70" s="35"/>
      <c r="D70" s="36"/>
      <c r="E70" s="37">
        <v>509603.0031947</v>
      </c>
      <c r="F70" s="38">
        <v>100</v>
      </c>
      <c r="G70" s="18"/>
      <c r="H70" s="18"/>
      <c r="I70" s="18"/>
    </row>
    <row r="71" spans="1:9" x14ac:dyDescent="0.2">
      <c r="F71" s="20" t="s">
        <v>611</v>
      </c>
    </row>
    <row r="72" spans="1:9" x14ac:dyDescent="0.2">
      <c r="A72" s="55" t="s">
        <v>38</v>
      </c>
      <c r="F72" s="20"/>
    </row>
    <row r="73" spans="1:9" x14ac:dyDescent="0.2">
      <c r="A73" s="55" t="s">
        <v>840</v>
      </c>
      <c r="F73" s="20"/>
    </row>
    <row r="75" spans="1:9" x14ac:dyDescent="0.2">
      <c r="A75" s="18" t="s">
        <v>39</v>
      </c>
    </row>
    <row r="76" spans="1:9" x14ac:dyDescent="0.2">
      <c r="A76" s="18" t="s">
        <v>40</v>
      </c>
    </row>
    <row r="77" spans="1:9" x14ac:dyDescent="0.2">
      <c r="A77" s="18" t="s">
        <v>41</v>
      </c>
      <c r="B77" s="18"/>
      <c r="C77" s="39" t="s">
        <v>43</v>
      </c>
      <c r="D77" s="19" t="s">
        <v>42</v>
      </c>
    </row>
    <row r="78" spans="1:9" x14ac:dyDescent="0.2">
      <c r="A78" s="9" t="s">
        <v>78</v>
      </c>
      <c r="C78" s="40">
        <v>816.11</v>
      </c>
      <c r="D78" s="40">
        <v>940.99590000000001</v>
      </c>
    </row>
    <row r="79" spans="1:9" x14ac:dyDescent="0.2">
      <c r="A79" s="9" t="s">
        <v>80</v>
      </c>
      <c r="C79" s="40">
        <v>46.172699999999999</v>
      </c>
      <c r="D79" s="40">
        <v>53.238300000000002</v>
      </c>
    </row>
    <row r="80" spans="1:9" x14ac:dyDescent="0.2">
      <c r="A80" s="9" t="s">
        <v>79</v>
      </c>
      <c r="C80" s="40">
        <v>886.88329999999996</v>
      </c>
      <c r="D80" s="40">
        <v>1026.8082999999999</v>
      </c>
    </row>
    <row r="81" spans="1:6" x14ac:dyDescent="0.2">
      <c r="A81" s="9" t="s">
        <v>81</v>
      </c>
      <c r="C81" s="40">
        <v>52.282499999999999</v>
      </c>
      <c r="D81" s="40">
        <v>60.527299999999997</v>
      </c>
    </row>
    <row r="83" spans="1:6" x14ac:dyDescent="0.2">
      <c r="A83" s="9" t="s">
        <v>44</v>
      </c>
    </row>
    <row r="85" spans="1:6" x14ac:dyDescent="0.2">
      <c r="A85" s="18" t="s">
        <v>45</v>
      </c>
      <c r="D85" s="41" t="s">
        <v>46</v>
      </c>
    </row>
    <row r="87" spans="1:6" x14ac:dyDescent="0.2">
      <c r="A87" s="18" t="s">
        <v>215</v>
      </c>
      <c r="D87" s="45">
        <v>6.3729687872678006E-2</v>
      </c>
    </row>
    <row r="89" spans="1:6" x14ac:dyDescent="0.2">
      <c r="A89" s="93" t="s">
        <v>848</v>
      </c>
      <c r="B89" s="93"/>
      <c r="C89" s="93"/>
      <c r="D89" s="39" t="s">
        <v>46</v>
      </c>
    </row>
    <row r="90" spans="1:6" x14ac:dyDescent="0.2">
      <c r="A90" s="9" t="s">
        <v>849</v>
      </c>
      <c r="D90" s="9"/>
    </row>
    <row r="91" spans="1:6" x14ac:dyDescent="0.2">
      <c r="A91" s="46" t="s">
        <v>850</v>
      </c>
      <c r="D91" s="9"/>
    </row>
    <row r="93" spans="1:6" x14ac:dyDescent="0.2">
      <c r="A93" s="18" t="s">
        <v>815</v>
      </c>
      <c r="D93" s="9"/>
      <c r="F93" s="50"/>
    </row>
    <row r="94" spans="1:6" x14ac:dyDescent="0.2">
      <c r="A94" s="46"/>
      <c r="D94" s="9"/>
      <c r="F94" s="50"/>
    </row>
    <row r="95" spans="1:6" x14ac:dyDescent="0.2">
      <c r="A95" s="47" t="s">
        <v>808</v>
      </c>
      <c r="D95" s="9"/>
      <c r="F95" s="50"/>
    </row>
    <row r="96" spans="1:6" x14ac:dyDescent="0.2">
      <c r="A96" s="48"/>
      <c r="D96" s="9"/>
      <c r="F96" s="50"/>
    </row>
    <row r="97" spans="1:6" x14ac:dyDescent="0.2">
      <c r="A97" s="49"/>
      <c r="D97" s="9"/>
      <c r="F97" s="50"/>
    </row>
    <row r="98" spans="1:6" x14ac:dyDescent="0.2">
      <c r="A98" s="49"/>
      <c r="D98" s="9"/>
      <c r="F98" s="50"/>
    </row>
    <row r="99" spans="1:6" x14ac:dyDescent="0.2">
      <c r="A99" s="49"/>
      <c r="D99" s="9"/>
      <c r="F99" s="50"/>
    </row>
    <row r="100" spans="1:6" x14ac:dyDescent="0.2">
      <c r="A100" s="49"/>
      <c r="D100" s="9"/>
      <c r="F100" s="50"/>
    </row>
    <row r="101" spans="1:6" x14ac:dyDescent="0.2">
      <c r="A101" s="49"/>
      <c r="D101" s="9"/>
      <c r="F101" s="50"/>
    </row>
    <row r="102" spans="1:6" x14ac:dyDescent="0.2">
      <c r="A102" s="49"/>
      <c r="D102" s="9"/>
      <c r="F102" s="50"/>
    </row>
    <row r="103" spans="1:6" x14ac:dyDescent="0.2">
      <c r="A103" s="49"/>
      <c r="D103" s="9"/>
      <c r="F103" s="50"/>
    </row>
    <row r="104" spans="1:6" x14ac:dyDescent="0.2">
      <c r="A104" s="49"/>
      <c r="D104" s="9"/>
      <c r="F104" s="50"/>
    </row>
    <row r="105" spans="1:6" x14ac:dyDescent="0.2">
      <c r="A105" s="49"/>
      <c r="D105" s="9"/>
      <c r="F105" s="50"/>
    </row>
    <row r="106" spans="1:6" x14ac:dyDescent="0.2">
      <c r="A106" s="49"/>
      <c r="D106" s="9"/>
      <c r="F106" s="50"/>
    </row>
    <row r="107" spans="1:6" x14ac:dyDescent="0.2">
      <c r="A107" s="49"/>
      <c r="D107" s="9"/>
      <c r="F107" s="50"/>
    </row>
    <row r="108" spans="1:6" x14ac:dyDescent="0.2">
      <c r="A108" s="49"/>
      <c r="D108" s="9"/>
      <c r="F108" s="50"/>
    </row>
    <row r="109" spans="1:6" x14ac:dyDescent="0.2">
      <c r="A109" s="47" t="s">
        <v>819</v>
      </c>
      <c r="D109" s="9"/>
      <c r="F109" s="50"/>
    </row>
    <row r="110" spans="1:6" x14ac:dyDescent="0.2">
      <c r="A110" s="49"/>
      <c r="D110" s="9"/>
      <c r="F110" s="50"/>
    </row>
    <row r="111" spans="1:6" x14ac:dyDescent="0.2">
      <c r="A111" s="47" t="s">
        <v>809</v>
      </c>
      <c r="D111" s="9"/>
      <c r="F111" s="50"/>
    </row>
    <row r="112" spans="1:6" x14ac:dyDescent="0.2">
      <c r="A112" s="49"/>
      <c r="D112" s="9"/>
      <c r="F112" s="50"/>
    </row>
    <row r="113" spans="1:6" x14ac:dyDescent="0.2">
      <c r="A113" s="49"/>
      <c r="D113" s="9"/>
      <c r="F113" s="50"/>
    </row>
    <row r="114" spans="1:6" x14ac:dyDescent="0.2">
      <c r="A114" s="49"/>
      <c r="D114" s="9"/>
      <c r="F114" s="50"/>
    </row>
    <row r="115" spans="1:6" x14ac:dyDescent="0.2">
      <c r="A115" s="49"/>
      <c r="D115" s="9"/>
      <c r="F115" s="50"/>
    </row>
    <row r="116" spans="1:6" x14ac:dyDescent="0.2">
      <c r="A116" s="49"/>
      <c r="D116" s="9"/>
      <c r="F116" s="50"/>
    </row>
    <row r="117" spans="1:6" x14ac:dyDescent="0.2">
      <c r="A117" s="49"/>
      <c r="D117" s="9"/>
      <c r="F117" s="50"/>
    </row>
    <row r="118" spans="1:6" x14ac:dyDescent="0.2">
      <c r="A118" s="49"/>
      <c r="D118" s="9"/>
      <c r="F118" s="50"/>
    </row>
    <row r="119" spans="1:6" x14ac:dyDescent="0.2">
      <c r="A119" s="49"/>
      <c r="D119" s="9"/>
      <c r="F119" s="50"/>
    </row>
    <row r="120" spans="1:6" x14ac:dyDescent="0.2">
      <c r="A120" s="49"/>
      <c r="D120" s="9"/>
      <c r="F120" s="50"/>
    </row>
    <row r="121" spans="1:6" x14ac:dyDescent="0.2">
      <c r="A121" s="49"/>
      <c r="D121" s="9"/>
      <c r="F121" s="50"/>
    </row>
    <row r="122" spans="1:6" x14ac:dyDescent="0.2">
      <c r="A122" s="49"/>
      <c r="D122" s="9"/>
      <c r="F122" s="50"/>
    </row>
    <row r="123" spans="1:6" x14ac:dyDescent="0.2">
      <c r="A123" s="49"/>
      <c r="D123" s="9"/>
      <c r="F123" s="50"/>
    </row>
    <row r="124" spans="1:6" x14ac:dyDescent="0.2">
      <c r="D124" s="9"/>
      <c r="F124" s="50"/>
    </row>
    <row r="125" spans="1:6" x14ac:dyDescent="0.2">
      <c r="D125" s="9"/>
      <c r="F125" s="50"/>
    </row>
    <row r="126" spans="1:6" x14ac:dyDescent="0.2">
      <c r="D126" s="9"/>
      <c r="F126" s="50"/>
    </row>
    <row r="127" spans="1:6" x14ac:dyDescent="0.2">
      <c r="D127" s="9"/>
      <c r="F127" s="50"/>
    </row>
    <row r="128" spans="1:6" x14ac:dyDescent="0.2">
      <c r="D128" s="9"/>
      <c r="F128" s="50"/>
    </row>
    <row r="129" spans="4:6" x14ac:dyDescent="0.2">
      <c r="D129" s="9"/>
      <c r="F129" s="50"/>
    </row>
    <row r="130" spans="4:6" x14ac:dyDescent="0.2">
      <c r="D130" s="9"/>
      <c r="F130" s="50"/>
    </row>
    <row r="131" spans="4:6" x14ac:dyDescent="0.2">
      <c r="D131" s="9"/>
      <c r="F131" s="50"/>
    </row>
    <row r="132" spans="4:6" x14ac:dyDescent="0.2">
      <c r="D132" s="9"/>
      <c r="F132" s="50"/>
    </row>
    <row r="133" spans="4:6" x14ac:dyDescent="0.2">
      <c r="D133" s="9"/>
      <c r="F133" s="50"/>
    </row>
    <row r="134" spans="4:6" x14ac:dyDescent="0.2">
      <c r="D134" s="9"/>
      <c r="F134" s="50"/>
    </row>
    <row r="135" spans="4:6" x14ac:dyDescent="0.2">
      <c r="D135" s="9"/>
      <c r="F135" s="50"/>
    </row>
    <row r="136" spans="4:6" x14ac:dyDescent="0.2">
      <c r="D136" s="9"/>
      <c r="F136" s="50"/>
    </row>
    <row r="137" spans="4:6" x14ac:dyDescent="0.2">
      <c r="D137" s="9"/>
      <c r="F137" s="50"/>
    </row>
    <row r="138" spans="4:6" x14ac:dyDescent="0.2">
      <c r="D138" s="9"/>
      <c r="F138" s="50"/>
    </row>
    <row r="139" spans="4:6" x14ac:dyDescent="0.2">
      <c r="D139" s="9"/>
      <c r="F139" s="50"/>
    </row>
    <row r="140" spans="4:6" x14ac:dyDescent="0.2">
      <c r="D140" s="9"/>
      <c r="F140" s="50"/>
    </row>
    <row r="141" spans="4:6" x14ac:dyDescent="0.2">
      <c r="D141" s="9"/>
      <c r="F141" s="50"/>
    </row>
    <row r="142" spans="4:6" x14ac:dyDescent="0.2">
      <c r="D142" s="9"/>
      <c r="F142" s="50"/>
    </row>
    <row r="143" spans="4:6" x14ac:dyDescent="0.2">
      <c r="D143" s="9"/>
      <c r="F143" s="50"/>
    </row>
    <row r="144" spans="4:6" x14ac:dyDescent="0.2">
      <c r="D144" s="9"/>
      <c r="F144" s="50"/>
    </row>
    <row r="145" spans="4:6" x14ac:dyDescent="0.2">
      <c r="D145" s="9"/>
      <c r="F145" s="50"/>
    </row>
    <row r="146" spans="4:6" x14ac:dyDescent="0.2">
      <c r="D146" s="9"/>
      <c r="F146" s="50"/>
    </row>
    <row r="147" spans="4:6" x14ac:dyDescent="0.2">
      <c r="D147" s="9"/>
      <c r="F147" s="50"/>
    </row>
    <row r="148" spans="4:6" x14ac:dyDescent="0.2">
      <c r="D148" s="9"/>
      <c r="F148" s="50"/>
    </row>
    <row r="149" spans="4:6" x14ac:dyDescent="0.2">
      <c r="D149" s="9"/>
      <c r="F149" s="50"/>
    </row>
    <row r="150" spans="4:6" x14ac:dyDescent="0.2">
      <c r="D150" s="9"/>
      <c r="F150" s="50"/>
    </row>
    <row r="151" spans="4:6" x14ac:dyDescent="0.2">
      <c r="D151" s="9"/>
      <c r="F151" s="50"/>
    </row>
    <row r="152" spans="4:6" x14ac:dyDescent="0.2">
      <c r="D152" s="9"/>
      <c r="F152" s="50"/>
    </row>
    <row r="153" spans="4:6" x14ac:dyDescent="0.2">
      <c r="D153" s="9"/>
      <c r="F153" s="50"/>
    </row>
    <row r="154" spans="4:6" x14ac:dyDescent="0.2">
      <c r="D154" s="9"/>
      <c r="F154" s="50"/>
    </row>
    <row r="155" spans="4:6" x14ac:dyDescent="0.2">
      <c r="D155" s="9"/>
      <c r="F155" s="50"/>
    </row>
    <row r="156" spans="4:6" x14ac:dyDescent="0.2">
      <c r="D156" s="9"/>
      <c r="F156" s="50"/>
    </row>
    <row r="157" spans="4:6" x14ac:dyDescent="0.2">
      <c r="D157" s="9"/>
      <c r="F157" s="50"/>
    </row>
    <row r="158" spans="4:6" x14ac:dyDescent="0.2">
      <c r="D158" s="9"/>
      <c r="F158" s="50"/>
    </row>
    <row r="159" spans="4:6" x14ac:dyDescent="0.2">
      <c r="D159" s="9"/>
      <c r="F159" s="50"/>
    </row>
    <row r="160" spans="4:6" x14ac:dyDescent="0.2">
      <c r="D160" s="9"/>
      <c r="F160" s="50"/>
    </row>
    <row r="161" spans="4:6" x14ac:dyDescent="0.2">
      <c r="D161" s="9"/>
      <c r="F161" s="50"/>
    </row>
    <row r="162" spans="4:6" x14ac:dyDescent="0.2">
      <c r="D162" s="9"/>
      <c r="F162" s="50"/>
    </row>
    <row r="163" spans="4:6" x14ac:dyDescent="0.2">
      <c r="D163" s="9"/>
      <c r="F163" s="50"/>
    </row>
    <row r="164" spans="4:6" x14ac:dyDescent="0.2">
      <c r="D164" s="9"/>
      <c r="F164" s="50"/>
    </row>
    <row r="165" spans="4:6" x14ac:dyDescent="0.2">
      <c r="D165" s="9"/>
      <c r="F165" s="50"/>
    </row>
    <row r="166" spans="4:6" x14ac:dyDescent="0.2">
      <c r="D166" s="9"/>
      <c r="F166" s="50"/>
    </row>
    <row r="167" spans="4:6" x14ac:dyDescent="0.2">
      <c r="D167" s="9"/>
      <c r="F167" s="50"/>
    </row>
    <row r="168" spans="4:6" x14ac:dyDescent="0.2">
      <c r="D168" s="9"/>
      <c r="F168" s="50"/>
    </row>
    <row r="169" spans="4:6" x14ac:dyDescent="0.2">
      <c r="D169" s="9"/>
      <c r="F169" s="50"/>
    </row>
    <row r="170" spans="4:6" x14ac:dyDescent="0.2">
      <c r="D170" s="9"/>
      <c r="F170" s="50"/>
    </row>
    <row r="171" spans="4:6" x14ac:dyDescent="0.2">
      <c r="D171" s="9"/>
      <c r="F171" s="50"/>
    </row>
    <row r="172" spans="4:6" x14ac:dyDescent="0.2">
      <c r="D172" s="9"/>
      <c r="F172" s="50"/>
    </row>
    <row r="173" spans="4:6" x14ac:dyDescent="0.2">
      <c r="D173" s="9"/>
      <c r="F173" s="50"/>
    </row>
    <row r="174" spans="4:6" x14ac:dyDescent="0.2">
      <c r="D174" s="9"/>
      <c r="F174" s="50"/>
    </row>
    <row r="175" spans="4:6" x14ac:dyDescent="0.2">
      <c r="D175" s="9"/>
      <c r="F175" s="50"/>
    </row>
    <row r="176" spans="4:6" x14ac:dyDescent="0.2">
      <c r="D176" s="9"/>
      <c r="F176" s="50"/>
    </row>
    <row r="177" spans="4:6" x14ac:dyDescent="0.2">
      <c r="D177" s="9"/>
      <c r="F177" s="50"/>
    </row>
    <row r="178" spans="4:6" x14ac:dyDescent="0.2">
      <c r="D178" s="9"/>
      <c r="F178" s="50"/>
    </row>
    <row r="179" spans="4:6" x14ac:dyDescent="0.2">
      <c r="D179" s="9"/>
      <c r="F179" s="50"/>
    </row>
    <row r="180" spans="4:6" x14ac:dyDescent="0.2">
      <c r="D180" s="9"/>
      <c r="F180" s="50"/>
    </row>
    <row r="181" spans="4:6" x14ac:dyDescent="0.2">
      <c r="D181" s="9"/>
      <c r="F181" s="50"/>
    </row>
    <row r="182" spans="4:6" x14ac:dyDescent="0.2">
      <c r="D182" s="9"/>
      <c r="F182" s="50"/>
    </row>
    <row r="183" spans="4:6" x14ac:dyDescent="0.2">
      <c r="D183" s="9"/>
      <c r="F183" s="50"/>
    </row>
    <row r="184" spans="4:6" x14ac:dyDescent="0.2">
      <c r="D184" s="9"/>
      <c r="F184" s="50"/>
    </row>
    <row r="185" spans="4:6" x14ac:dyDescent="0.2">
      <c r="D185" s="9"/>
      <c r="F185" s="50"/>
    </row>
    <row r="186" spans="4:6" x14ac:dyDescent="0.2">
      <c r="D186" s="9"/>
      <c r="F186" s="50"/>
    </row>
    <row r="187" spans="4:6" x14ac:dyDescent="0.2">
      <c r="D187" s="9"/>
      <c r="F187" s="50"/>
    </row>
    <row r="188" spans="4:6" x14ac:dyDescent="0.2">
      <c r="D188" s="9"/>
      <c r="F188" s="50"/>
    </row>
    <row r="189" spans="4:6" x14ac:dyDescent="0.2">
      <c r="D189" s="9"/>
      <c r="F189" s="50"/>
    </row>
    <row r="190" spans="4:6" x14ac:dyDescent="0.2">
      <c r="D190" s="9"/>
      <c r="F190" s="50"/>
    </row>
    <row r="191" spans="4:6" x14ac:dyDescent="0.2">
      <c r="D191" s="9"/>
      <c r="F191" s="50"/>
    </row>
    <row r="192" spans="4:6" x14ac:dyDescent="0.2">
      <c r="D192" s="9"/>
      <c r="F192" s="50"/>
    </row>
    <row r="193" spans="4:6" x14ac:dyDescent="0.2">
      <c r="D193" s="9"/>
      <c r="F193" s="50"/>
    </row>
    <row r="194" spans="4:6" x14ac:dyDescent="0.2">
      <c r="D194" s="9"/>
      <c r="F194" s="50"/>
    </row>
    <row r="195" spans="4:6" x14ac:dyDescent="0.2">
      <c r="D195" s="9"/>
      <c r="F195" s="50"/>
    </row>
    <row r="196" spans="4:6" x14ac:dyDescent="0.2">
      <c r="D196" s="9"/>
      <c r="F196" s="50"/>
    </row>
    <row r="197" spans="4:6" x14ac:dyDescent="0.2">
      <c r="D197" s="9"/>
      <c r="F197" s="50"/>
    </row>
    <row r="198" spans="4:6" x14ac:dyDescent="0.2">
      <c r="D198" s="9"/>
      <c r="F198" s="50"/>
    </row>
    <row r="199" spans="4:6" x14ac:dyDescent="0.2">
      <c r="D199" s="9"/>
      <c r="F199" s="50"/>
    </row>
    <row r="200" spans="4:6" x14ac:dyDescent="0.2">
      <c r="D200" s="9"/>
      <c r="F200" s="50"/>
    </row>
    <row r="201" spans="4:6" x14ac:dyDescent="0.2">
      <c r="D201" s="9"/>
      <c r="F201" s="50"/>
    </row>
    <row r="202" spans="4:6" x14ac:dyDescent="0.2">
      <c r="D202" s="9"/>
      <c r="F202" s="50"/>
    </row>
    <row r="203" spans="4:6" x14ac:dyDescent="0.2">
      <c r="D203" s="9"/>
      <c r="F203" s="50"/>
    </row>
    <row r="204" spans="4:6" x14ac:dyDescent="0.2">
      <c r="D204" s="9"/>
      <c r="F204" s="50"/>
    </row>
    <row r="205" spans="4:6" x14ac:dyDescent="0.2">
      <c r="D205" s="9"/>
      <c r="F205" s="50"/>
    </row>
    <row r="206" spans="4:6" x14ac:dyDescent="0.2">
      <c r="D206" s="9"/>
      <c r="F206" s="50"/>
    </row>
    <row r="207" spans="4:6" x14ac:dyDescent="0.2">
      <c r="D207" s="9"/>
      <c r="F207" s="50"/>
    </row>
    <row r="208" spans="4:6" x14ac:dyDescent="0.2">
      <c r="D208" s="9"/>
      <c r="F208" s="50"/>
    </row>
    <row r="209" spans="4:6" x14ac:dyDescent="0.2">
      <c r="D209" s="9"/>
      <c r="F209" s="50"/>
    </row>
    <row r="210" spans="4:6" x14ac:dyDescent="0.2">
      <c r="D210" s="9"/>
      <c r="F210" s="50"/>
    </row>
    <row r="211" spans="4:6" x14ac:dyDescent="0.2">
      <c r="D211" s="9"/>
      <c r="F211" s="50"/>
    </row>
    <row r="212" spans="4:6" x14ac:dyDescent="0.2">
      <c r="D212" s="9"/>
      <c r="F212" s="50"/>
    </row>
    <row r="213" spans="4:6" x14ac:dyDescent="0.2">
      <c r="D213" s="9"/>
      <c r="F213" s="50"/>
    </row>
    <row r="214" spans="4:6" x14ac:dyDescent="0.2">
      <c r="D214" s="9"/>
      <c r="F214" s="50"/>
    </row>
    <row r="215" spans="4:6" x14ac:dyDescent="0.2">
      <c r="D215" s="9"/>
      <c r="F215" s="50"/>
    </row>
    <row r="216" spans="4:6" x14ac:dyDescent="0.2">
      <c r="D216" s="9"/>
      <c r="F216" s="50"/>
    </row>
    <row r="217" spans="4:6" x14ac:dyDescent="0.2">
      <c r="D217" s="9"/>
      <c r="F217" s="50"/>
    </row>
    <row r="218" spans="4:6" x14ac:dyDescent="0.2">
      <c r="D218" s="9"/>
      <c r="F218" s="50"/>
    </row>
    <row r="219" spans="4:6" x14ac:dyDescent="0.2">
      <c r="D219" s="9"/>
      <c r="F219" s="50"/>
    </row>
    <row r="220" spans="4:6" x14ac:dyDescent="0.2">
      <c r="D220" s="9"/>
      <c r="F220" s="50"/>
    </row>
    <row r="221" spans="4:6" x14ac:dyDescent="0.2">
      <c r="D221" s="9"/>
      <c r="F221" s="50"/>
    </row>
    <row r="222" spans="4:6" x14ac:dyDescent="0.2">
      <c r="D222" s="9"/>
      <c r="F222" s="50"/>
    </row>
    <row r="223" spans="4:6" x14ac:dyDescent="0.2">
      <c r="D223" s="9"/>
      <c r="F223" s="50"/>
    </row>
    <row r="224" spans="4:6" x14ac:dyDescent="0.2">
      <c r="D224" s="9"/>
      <c r="F224" s="50"/>
    </row>
    <row r="225" spans="4:6" x14ac:dyDescent="0.2">
      <c r="D225" s="9"/>
      <c r="F225" s="50"/>
    </row>
  </sheetData>
  <mergeCells count="2">
    <mergeCell ref="A1:F1"/>
    <mergeCell ref="A89:C89"/>
  </mergeCells>
  <conditionalFormatting sqref="F2:F3 F5:F92">
    <cfRule type="cellIs" dxfId="33" priority="2" stopIfTrue="1" operator="between">
      <formula>0.009</formula>
      <formula>-0.009</formula>
    </cfRule>
  </conditionalFormatting>
  <conditionalFormatting sqref="F93:F225">
    <cfRule type="cellIs" dxfId="32" priority="1" stopIfTrue="1" operator="between">
      <formula>0.009</formula>
      <formula>-0.009</formula>
    </cfRule>
  </conditionalFormatting>
  <hyperlinks>
    <hyperlink ref="A91" r:id="rId1" tooltip="https://www.franklintempletonindia.com/investor/reports" xr:uid="{00000000-0004-0000-19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H162"/>
  <sheetViews>
    <sheetView workbookViewId="0">
      <selection sqref="A1:E1"/>
    </sheetView>
  </sheetViews>
  <sheetFormatPr defaultColWidth="9.109375" defaultRowHeight="10.199999999999999" x14ac:dyDescent="0.2"/>
  <cols>
    <col min="1" max="1" width="36.88671875" style="9" bestFit="1" customWidth="1"/>
    <col min="2" max="2" width="33.5546875" style="9" bestFit="1" customWidth="1"/>
    <col min="3" max="3" width="18.88671875" style="9" bestFit="1" customWidth="1"/>
    <col min="4" max="4" width="15.33203125" style="10" bestFit="1" customWidth="1"/>
    <col min="5" max="5" width="13.5546875" style="13" customWidth="1"/>
    <col min="6" max="16384" width="9.109375" style="9"/>
  </cols>
  <sheetData>
    <row r="1" spans="1:8" s="1" customFormat="1" ht="13.8" x14ac:dyDescent="0.2">
      <c r="A1" s="83" t="s">
        <v>23</v>
      </c>
      <c r="B1" s="92"/>
      <c r="C1" s="92"/>
      <c r="D1" s="92"/>
      <c r="E1" s="92"/>
    </row>
    <row r="2" spans="1:8" s="1" customFormat="1" ht="11.4" x14ac:dyDescent="0.2">
      <c r="D2" s="6"/>
      <c r="E2" s="7"/>
    </row>
    <row r="3" spans="1:8" s="1" customFormat="1" ht="12" x14ac:dyDescent="0.2">
      <c r="A3" s="11" t="s">
        <v>7</v>
      </c>
      <c r="B3" s="2"/>
      <c r="C3" s="3"/>
      <c r="D3" s="4"/>
      <c r="E3" s="5"/>
    </row>
    <row r="4" spans="1:8" s="1" customFormat="1" ht="40.799999999999997" x14ac:dyDescent="0.2">
      <c r="A4" s="8" t="s">
        <v>2</v>
      </c>
      <c r="B4" s="8" t="s">
        <v>0</v>
      </c>
      <c r="C4" s="16" t="s">
        <v>1</v>
      </c>
      <c r="D4" s="52" t="s">
        <v>6</v>
      </c>
      <c r="E4" s="15" t="s">
        <v>3</v>
      </c>
    </row>
    <row r="5" spans="1:8" x14ac:dyDescent="0.2">
      <c r="A5" s="21" t="s">
        <v>325</v>
      </c>
      <c r="B5" s="22"/>
      <c r="C5" s="23"/>
      <c r="D5" s="24"/>
      <c r="E5" s="25"/>
    </row>
    <row r="6" spans="1:8" x14ac:dyDescent="0.2">
      <c r="A6" s="27" t="s">
        <v>777</v>
      </c>
      <c r="B6" s="27" t="s">
        <v>776</v>
      </c>
      <c r="C6" s="31">
        <v>6183012.6610000003</v>
      </c>
      <c r="D6" s="29">
        <v>295361.09889999998</v>
      </c>
      <c r="E6" s="30">
        <v>99.309856031085104</v>
      </c>
    </row>
    <row r="7" spans="1:8" x14ac:dyDescent="0.2">
      <c r="A7" s="26" t="s">
        <v>33</v>
      </c>
      <c r="B7" s="26"/>
      <c r="C7" s="32"/>
      <c r="D7" s="33">
        <f>SUM(D6:D6)</f>
        <v>295361.09889999998</v>
      </c>
      <c r="E7" s="34">
        <f>SUM(E6:E6)</f>
        <v>99.309856031085104</v>
      </c>
      <c r="F7" s="18"/>
      <c r="G7" s="18"/>
      <c r="H7" s="18"/>
    </row>
    <row r="8" spans="1:8" x14ac:dyDescent="0.2">
      <c r="A8" s="27"/>
      <c r="B8" s="27"/>
      <c r="C8" s="28"/>
      <c r="D8" s="29"/>
      <c r="E8" s="30"/>
    </row>
    <row r="9" spans="1:8" x14ac:dyDescent="0.2">
      <c r="A9" s="26" t="s">
        <v>35</v>
      </c>
      <c r="B9" s="26"/>
      <c r="C9" s="32"/>
      <c r="D9" s="33">
        <f>D7</f>
        <v>295361.09889999998</v>
      </c>
      <c r="E9" s="34">
        <f>E7</f>
        <v>99.309856031085104</v>
      </c>
      <c r="F9" s="18"/>
      <c r="G9" s="18"/>
      <c r="H9" s="18"/>
    </row>
    <row r="10" spans="1:8" x14ac:dyDescent="0.2">
      <c r="A10" s="26"/>
      <c r="B10" s="26"/>
      <c r="C10" s="32"/>
      <c r="D10" s="33"/>
      <c r="E10" s="34"/>
      <c r="F10" s="18"/>
      <c r="G10" s="18"/>
      <c r="H10" s="18"/>
    </row>
    <row r="11" spans="1:8" x14ac:dyDescent="0.2">
      <c r="A11" s="26" t="s">
        <v>37</v>
      </c>
      <c r="B11" s="26"/>
      <c r="C11" s="32"/>
      <c r="D11" s="33">
        <f>D13-(D7)</f>
        <v>2052.5825855000294</v>
      </c>
      <c r="E11" s="34">
        <f>E13-(E7)</f>
        <v>0.69014396891489582</v>
      </c>
      <c r="F11" s="18"/>
      <c r="G11" s="18"/>
      <c r="H11" s="18"/>
    </row>
    <row r="12" spans="1:8" x14ac:dyDescent="0.2">
      <c r="A12" s="26"/>
      <c r="B12" s="26"/>
      <c r="C12" s="32"/>
      <c r="D12" s="33"/>
      <c r="E12" s="34"/>
      <c r="F12" s="18"/>
      <c r="G12" s="18"/>
      <c r="H12" s="18"/>
    </row>
    <row r="13" spans="1:8" x14ac:dyDescent="0.2">
      <c r="A13" s="35" t="s">
        <v>36</v>
      </c>
      <c r="B13" s="35"/>
      <c r="C13" s="36"/>
      <c r="D13" s="37">
        <v>297413.68148550001</v>
      </c>
      <c r="E13" s="38">
        <v>100</v>
      </c>
      <c r="F13" s="18"/>
      <c r="G13" s="18"/>
      <c r="H13" s="18"/>
    </row>
    <row r="16" spans="1:8" x14ac:dyDescent="0.2">
      <c r="A16" s="18" t="s">
        <v>39</v>
      </c>
    </row>
    <row r="17" spans="1:4" x14ac:dyDescent="0.2">
      <c r="A17" s="18" t="s">
        <v>40</v>
      </c>
    </row>
    <row r="18" spans="1:4" x14ac:dyDescent="0.2">
      <c r="A18" s="18" t="s">
        <v>41</v>
      </c>
      <c r="B18" s="18"/>
      <c r="C18" s="39" t="s">
        <v>43</v>
      </c>
      <c r="D18" s="19" t="s">
        <v>42</v>
      </c>
    </row>
    <row r="19" spans="1:4" x14ac:dyDescent="0.2">
      <c r="A19" s="9" t="s">
        <v>78</v>
      </c>
      <c r="C19" s="40">
        <v>43.722299999999997</v>
      </c>
      <c r="D19" s="40">
        <v>43.5139</v>
      </c>
    </row>
    <row r="20" spans="1:4" x14ac:dyDescent="0.2">
      <c r="A20" s="9" t="s">
        <v>80</v>
      </c>
      <c r="C20" s="40">
        <v>43.722299999999997</v>
      </c>
      <c r="D20" s="40">
        <v>43.5139</v>
      </c>
    </row>
    <row r="21" spans="1:4" x14ac:dyDescent="0.2">
      <c r="A21" s="9" t="s">
        <v>79</v>
      </c>
      <c r="C21" s="40">
        <v>47.934800000000003</v>
      </c>
      <c r="D21" s="40">
        <v>47.952500000000001</v>
      </c>
    </row>
    <row r="22" spans="1:4" x14ac:dyDescent="0.2">
      <c r="A22" s="9" t="s">
        <v>81</v>
      </c>
      <c r="C22" s="40">
        <v>47.934800000000003</v>
      </c>
      <c r="D22" s="40">
        <v>47.952500000000001</v>
      </c>
    </row>
    <row r="24" spans="1:4" x14ac:dyDescent="0.2">
      <c r="A24" s="9" t="s">
        <v>44</v>
      </c>
    </row>
    <row r="26" spans="1:4" x14ac:dyDescent="0.2">
      <c r="A26" s="18" t="s">
        <v>45</v>
      </c>
      <c r="D26" s="41" t="s">
        <v>46</v>
      </c>
    </row>
    <row r="28" spans="1:4" x14ac:dyDescent="0.2">
      <c r="A28" s="18" t="s">
        <v>215</v>
      </c>
      <c r="D28" s="45">
        <v>0</v>
      </c>
    </row>
    <row r="30" spans="1:4" x14ac:dyDescent="0.2">
      <c r="A30" s="18" t="s">
        <v>812</v>
      </c>
      <c r="D30" s="9"/>
    </row>
    <row r="31" spans="1:4" x14ac:dyDescent="0.2">
      <c r="A31" s="46"/>
      <c r="D31" s="9"/>
    </row>
    <row r="32" spans="1:4" x14ac:dyDescent="0.2">
      <c r="A32" s="47" t="s">
        <v>808</v>
      </c>
      <c r="D32" s="9"/>
    </row>
    <row r="33" spans="1:4" x14ac:dyDescent="0.2">
      <c r="A33" s="48"/>
      <c r="D33" s="9"/>
    </row>
    <row r="34" spans="1:4" x14ac:dyDescent="0.2">
      <c r="A34" s="49"/>
      <c r="D34" s="9"/>
    </row>
    <row r="35" spans="1:4" x14ac:dyDescent="0.2">
      <c r="A35" s="49"/>
      <c r="D35" s="9"/>
    </row>
    <row r="36" spans="1:4" x14ac:dyDescent="0.2">
      <c r="A36" s="49"/>
      <c r="D36" s="9"/>
    </row>
    <row r="37" spans="1:4" x14ac:dyDescent="0.2">
      <c r="A37" s="49"/>
      <c r="D37" s="9"/>
    </row>
    <row r="38" spans="1:4" x14ac:dyDescent="0.2">
      <c r="A38" s="49"/>
      <c r="D38" s="9"/>
    </row>
    <row r="39" spans="1:4" x14ac:dyDescent="0.2">
      <c r="A39" s="49"/>
      <c r="D39" s="9"/>
    </row>
    <row r="40" spans="1:4" x14ac:dyDescent="0.2">
      <c r="A40" s="49"/>
      <c r="D40" s="9"/>
    </row>
    <row r="41" spans="1:4" x14ac:dyDescent="0.2">
      <c r="A41" s="49"/>
      <c r="D41" s="9"/>
    </row>
    <row r="42" spans="1:4" x14ac:dyDescent="0.2">
      <c r="A42" s="49"/>
      <c r="D42" s="9"/>
    </row>
    <row r="43" spans="1:4" x14ac:dyDescent="0.2">
      <c r="A43" s="49"/>
      <c r="D43" s="9"/>
    </row>
    <row r="44" spans="1:4" x14ac:dyDescent="0.2">
      <c r="A44" s="49"/>
      <c r="D44" s="9"/>
    </row>
    <row r="45" spans="1:4" x14ac:dyDescent="0.2">
      <c r="A45" s="49"/>
      <c r="D45" s="9"/>
    </row>
    <row r="46" spans="1:4" x14ac:dyDescent="0.2">
      <c r="A46" s="47" t="s">
        <v>827</v>
      </c>
      <c r="D46" s="9"/>
    </row>
    <row r="47" spans="1:4" x14ac:dyDescent="0.2">
      <c r="A47" s="49"/>
      <c r="D47" s="9"/>
    </row>
    <row r="48" spans="1:4" x14ac:dyDescent="0.2">
      <c r="A48" s="47" t="s">
        <v>809</v>
      </c>
      <c r="D48" s="9"/>
    </row>
    <row r="49" spans="1:4" x14ac:dyDescent="0.2">
      <c r="A49" s="49"/>
      <c r="D49" s="9"/>
    </row>
    <row r="50" spans="1:4" x14ac:dyDescent="0.2">
      <c r="A50" s="49"/>
      <c r="D50" s="9"/>
    </row>
    <row r="51" spans="1:4" x14ac:dyDescent="0.2">
      <c r="A51" s="49"/>
      <c r="D51" s="9"/>
    </row>
    <row r="52" spans="1:4" x14ac:dyDescent="0.2">
      <c r="A52" s="49"/>
      <c r="D52" s="9"/>
    </row>
    <row r="53" spans="1:4" x14ac:dyDescent="0.2">
      <c r="A53" s="49"/>
      <c r="D53" s="9"/>
    </row>
    <row r="54" spans="1:4" x14ac:dyDescent="0.2">
      <c r="A54" s="49"/>
      <c r="D54" s="9"/>
    </row>
    <row r="55" spans="1:4" x14ac:dyDescent="0.2">
      <c r="A55" s="49"/>
      <c r="D55" s="9"/>
    </row>
    <row r="56" spans="1:4" x14ac:dyDescent="0.2">
      <c r="A56" s="49"/>
      <c r="D56" s="9"/>
    </row>
    <row r="57" spans="1:4" x14ac:dyDescent="0.2">
      <c r="A57" s="49"/>
      <c r="D57" s="9"/>
    </row>
    <row r="58" spans="1:4" x14ac:dyDescent="0.2">
      <c r="A58" s="49"/>
      <c r="D58" s="9"/>
    </row>
    <row r="59" spans="1:4" x14ac:dyDescent="0.2">
      <c r="A59" s="49"/>
      <c r="D59" s="9"/>
    </row>
    <row r="60" spans="1:4" x14ac:dyDescent="0.2">
      <c r="A60" s="49"/>
      <c r="D60" s="9"/>
    </row>
    <row r="61" spans="1:4" x14ac:dyDescent="0.2">
      <c r="D61" s="9"/>
    </row>
    <row r="62" spans="1:4" x14ac:dyDescent="0.2">
      <c r="D62" s="9"/>
    </row>
    <row r="63" spans="1:4" x14ac:dyDescent="0.2">
      <c r="D63" s="9"/>
    </row>
    <row r="64" spans="1:4" x14ac:dyDescent="0.2">
      <c r="D64" s="9"/>
    </row>
    <row r="65" spans="4:4" x14ac:dyDescent="0.2">
      <c r="D65" s="9"/>
    </row>
    <row r="66" spans="4:4" x14ac:dyDescent="0.2">
      <c r="D66" s="9"/>
    </row>
    <row r="67" spans="4:4" x14ac:dyDescent="0.2">
      <c r="D67" s="9"/>
    </row>
    <row r="68" spans="4:4" x14ac:dyDescent="0.2">
      <c r="D68" s="9"/>
    </row>
    <row r="69" spans="4:4" x14ac:dyDescent="0.2">
      <c r="D69" s="9"/>
    </row>
    <row r="70" spans="4:4" x14ac:dyDescent="0.2">
      <c r="D70" s="9"/>
    </row>
    <row r="71" spans="4:4" x14ac:dyDescent="0.2">
      <c r="D71" s="9"/>
    </row>
    <row r="72" spans="4:4" x14ac:dyDescent="0.2">
      <c r="D72" s="9"/>
    </row>
    <row r="73" spans="4:4" x14ac:dyDescent="0.2">
      <c r="D73" s="9"/>
    </row>
    <row r="74" spans="4:4" x14ac:dyDescent="0.2">
      <c r="D74" s="9"/>
    </row>
    <row r="75" spans="4:4" x14ac:dyDescent="0.2">
      <c r="D75" s="9"/>
    </row>
    <row r="76" spans="4:4" x14ac:dyDescent="0.2">
      <c r="D76" s="9"/>
    </row>
    <row r="77" spans="4:4" x14ac:dyDescent="0.2">
      <c r="D77" s="9"/>
    </row>
    <row r="78" spans="4:4" x14ac:dyDescent="0.2">
      <c r="D78" s="9"/>
    </row>
    <row r="79" spans="4:4" x14ac:dyDescent="0.2">
      <c r="D79" s="9"/>
    </row>
    <row r="80" spans="4:4" x14ac:dyDescent="0.2">
      <c r="D80" s="9"/>
    </row>
    <row r="81" spans="4:4" x14ac:dyDescent="0.2">
      <c r="D81" s="9"/>
    </row>
    <row r="82" spans="4:4" x14ac:dyDescent="0.2">
      <c r="D82" s="9"/>
    </row>
    <row r="83" spans="4:4" x14ac:dyDescent="0.2">
      <c r="D83" s="9"/>
    </row>
    <row r="84" spans="4:4" x14ac:dyDescent="0.2">
      <c r="D84" s="9"/>
    </row>
    <row r="85" spans="4:4" x14ac:dyDescent="0.2">
      <c r="D85" s="9"/>
    </row>
    <row r="86" spans="4:4" x14ac:dyDescent="0.2">
      <c r="D86" s="9"/>
    </row>
    <row r="87" spans="4:4" x14ac:dyDescent="0.2">
      <c r="D87" s="9"/>
    </row>
    <row r="88" spans="4:4" x14ac:dyDescent="0.2">
      <c r="D88" s="9"/>
    </row>
    <row r="89" spans="4:4" x14ac:dyDescent="0.2">
      <c r="D89" s="9"/>
    </row>
    <row r="90" spans="4:4" x14ac:dyDescent="0.2">
      <c r="D90" s="9"/>
    </row>
    <row r="91" spans="4:4" x14ac:dyDescent="0.2">
      <c r="D91" s="9"/>
    </row>
    <row r="92" spans="4:4" x14ac:dyDescent="0.2">
      <c r="D92" s="9"/>
    </row>
    <row r="93" spans="4:4" x14ac:dyDescent="0.2">
      <c r="D93" s="9"/>
    </row>
    <row r="94" spans="4:4" x14ac:dyDescent="0.2">
      <c r="D94" s="9"/>
    </row>
    <row r="95" spans="4:4" x14ac:dyDescent="0.2">
      <c r="D95" s="9"/>
    </row>
    <row r="96" spans="4:4" x14ac:dyDescent="0.2">
      <c r="D96" s="9"/>
    </row>
    <row r="97" spans="4:4" x14ac:dyDescent="0.2">
      <c r="D97" s="9"/>
    </row>
    <row r="98" spans="4:4" x14ac:dyDescent="0.2">
      <c r="D98" s="9"/>
    </row>
    <row r="99" spans="4:4" x14ac:dyDescent="0.2">
      <c r="D99" s="9"/>
    </row>
    <row r="100" spans="4:4" x14ac:dyDescent="0.2">
      <c r="D100" s="9"/>
    </row>
    <row r="101" spans="4:4" x14ac:dyDescent="0.2">
      <c r="D101" s="9"/>
    </row>
    <row r="102" spans="4:4" x14ac:dyDescent="0.2">
      <c r="D102" s="9"/>
    </row>
    <row r="103" spans="4:4" x14ac:dyDescent="0.2">
      <c r="D103" s="9"/>
    </row>
    <row r="104" spans="4:4" x14ac:dyDescent="0.2">
      <c r="D104" s="9"/>
    </row>
    <row r="105" spans="4:4" x14ac:dyDescent="0.2">
      <c r="D105" s="9"/>
    </row>
    <row r="106" spans="4:4" x14ac:dyDescent="0.2">
      <c r="D106" s="9"/>
    </row>
    <row r="107" spans="4:4" x14ac:dyDescent="0.2">
      <c r="D107" s="9"/>
    </row>
    <row r="108" spans="4:4" x14ac:dyDescent="0.2">
      <c r="D108" s="9"/>
    </row>
    <row r="109" spans="4:4" x14ac:dyDescent="0.2">
      <c r="D109" s="9"/>
    </row>
    <row r="110" spans="4:4" x14ac:dyDescent="0.2">
      <c r="D110" s="9"/>
    </row>
    <row r="111" spans="4:4" x14ac:dyDescent="0.2">
      <c r="D111" s="9"/>
    </row>
    <row r="112" spans="4:4" x14ac:dyDescent="0.2">
      <c r="D112" s="9"/>
    </row>
    <row r="113" spans="4:4" x14ac:dyDescent="0.2">
      <c r="D113" s="9"/>
    </row>
    <row r="114" spans="4:4" x14ac:dyDescent="0.2">
      <c r="D114" s="9"/>
    </row>
    <row r="115" spans="4:4" x14ac:dyDescent="0.2">
      <c r="D115" s="9"/>
    </row>
    <row r="116" spans="4:4" x14ac:dyDescent="0.2">
      <c r="D116" s="9"/>
    </row>
    <row r="117" spans="4:4" x14ac:dyDescent="0.2">
      <c r="D117" s="9"/>
    </row>
    <row r="118" spans="4:4" x14ac:dyDescent="0.2">
      <c r="D118" s="9"/>
    </row>
    <row r="119" spans="4:4" x14ac:dyDescent="0.2">
      <c r="D119" s="9"/>
    </row>
    <row r="120" spans="4:4" x14ac:dyDescent="0.2">
      <c r="D120" s="9"/>
    </row>
    <row r="121" spans="4:4" x14ac:dyDescent="0.2">
      <c r="D121" s="9"/>
    </row>
    <row r="122" spans="4:4" x14ac:dyDescent="0.2">
      <c r="D122" s="9"/>
    </row>
    <row r="123" spans="4:4" x14ac:dyDescent="0.2">
      <c r="D123" s="9"/>
    </row>
    <row r="124" spans="4:4" x14ac:dyDescent="0.2">
      <c r="D124" s="9"/>
    </row>
    <row r="125" spans="4:4" x14ac:dyDescent="0.2">
      <c r="D125" s="9"/>
    </row>
    <row r="126" spans="4:4" x14ac:dyDescent="0.2">
      <c r="D126" s="9"/>
    </row>
    <row r="127" spans="4:4" x14ac:dyDescent="0.2">
      <c r="D127" s="9"/>
    </row>
    <row r="128" spans="4:4" x14ac:dyDescent="0.2">
      <c r="D128" s="9"/>
    </row>
    <row r="129" spans="4:4" x14ac:dyDescent="0.2">
      <c r="D129" s="9"/>
    </row>
    <row r="130" spans="4:4" x14ac:dyDescent="0.2">
      <c r="D130" s="9"/>
    </row>
    <row r="131" spans="4:4" x14ac:dyDescent="0.2">
      <c r="D131" s="9"/>
    </row>
    <row r="132" spans="4:4" x14ac:dyDescent="0.2">
      <c r="D132" s="9"/>
    </row>
    <row r="133" spans="4:4" x14ac:dyDescent="0.2">
      <c r="D133" s="9"/>
    </row>
    <row r="134" spans="4:4" x14ac:dyDescent="0.2">
      <c r="D134" s="9"/>
    </row>
    <row r="135" spans="4:4" x14ac:dyDescent="0.2">
      <c r="D135" s="9"/>
    </row>
    <row r="136" spans="4:4" x14ac:dyDescent="0.2">
      <c r="D136" s="9"/>
    </row>
    <row r="137" spans="4:4" x14ac:dyDescent="0.2">
      <c r="D137" s="9"/>
    </row>
    <row r="138" spans="4:4" x14ac:dyDescent="0.2">
      <c r="D138" s="9"/>
    </row>
    <row r="139" spans="4:4" x14ac:dyDescent="0.2">
      <c r="D139" s="9"/>
    </row>
    <row r="140" spans="4:4" x14ac:dyDescent="0.2">
      <c r="D140" s="9"/>
    </row>
    <row r="141" spans="4:4" x14ac:dyDescent="0.2">
      <c r="D141" s="9"/>
    </row>
    <row r="142" spans="4:4" x14ac:dyDescent="0.2">
      <c r="D142" s="9"/>
    </row>
    <row r="143" spans="4:4" x14ac:dyDescent="0.2">
      <c r="D143" s="9"/>
    </row>
    <row r="144" spans="4:4" x14ac:dyDescent="0.2">
      <c r="D144" s="9"/>
    </row>
    <row r="145" spans="4:4" x14ac:dyDescent="0.2">
      <c r="D145" s="9"/>
    </row>
    <row r="146" spans="4:4" x14ac:dyDescent="0.2">
      <c r="D146" s="9"/>
    </row>
    <row r="147" spans="4:4" x14ac:dyDescent="0.2">
      <c r="D147" s="9"/>
    </row>
    <row r="148" spans="4:4" x14ac:dyDescent="0.2">
      <c r="D148" s="9"/>
    </row>
    <row r="149" spans="4:4" x14ac:dyDescent="0.2">
      <c r="D149" s="9"/>
    </row>
    <row r="150" spans="4:4" x14ac:dyDescent="0.2">
      <c r="D150" s="9"/>
    </row>
    <row r="151" spans="4:4" x14ac:dyDescent="0.2">
      <c r="D151" s="9"/>
    </row>
    <row r="152" spans="4:4" x14ac:dyDescent="0.2">
      <c r="D152" s="9"/>
    </row>
    <row r="153" spans="4:4" x14ac:dyDescent="0.2">
      <c r="D153" s="9"/>
    </row>
    <row r="154" spans="4:4" x14ac:dyDescent="0.2">
      <c r="D154" s="9"/>
    </row>
    <row r="155" spans="4:4" x14ac:dyDescent="0.2">
      <c r="D155" s="9"/>
    </row>
    <row r="156" spans="4:4" x14ac:dyDescent="0.2">
      <c r="D156" s="9"/>
    </row>
    <row r="157" spans="4:4" x14ac:dyDescent="0.2">
      <c r="D157" s="9"/>
    </row>
    <row r="158" spans="4:4" x14ac:dyDescent="0.2">
      <c r="D158" s="9"/>
    </row>
    <row r="159" spans="4:4" x14ac:dyDescent="0.2">
      <c r="D159" s="9"/>
    </row>
    <row r="160" spans="4:4" x14ac:dyDescent="0.2">
      <c r="D160" s="9"/>
    </row>
    <row r="161" spans="4:4" x14ac:dyDescent="0.2">
      <c r="D161" s="9"/>
    </row>
    <row r="162" spans="4:4" x14ac:dyDescent="0.2">
      <c r="D162" s="9"/>
    </row>
  </sheetData>
  <mergeCells count="1">
    <mergeCell ref="A1:E1"/>
  </mergeCells>
  <conditionalFormatting sqref="E5:E13">
    <cfRule type="cellIs" dxfId="31" priority="1" stopIfTrue="1" operator="between">
      <formula>0.009</formula>
      <formula>-0.009</formula>
    </cfRule>
  </conditionalFormatting>
  <hyperlinks>
    <hyperlink ref="A33" r:id="rId1" tooltip="https://www.franklintempletonindia.com/downloadsServlet/pdf/product-labels-jg9o5k7l" display="https://www.franklintempletonindia.com/downloadsServlet/pdf/product-labels-jg9o5k7l" xr:uid="{00000000-0004-0000-1A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H165"/>
  <sheetViews>
    <sheetView workbookViewId="0">
      <selection sqref="A1:E1"/>
    </sheetView>
  </sheetViews>
  <sheetFormatPr defaultColWidth="9.109375" defaultRowHeight="10.199999999999999" x14ac:dyDescent="0.2"/>
  <cols>
    <col min="1" max="1" width="36.88671875" style="9" bestFit="1" customWidth="1"/>
    <col min="2" max="2" width="55.5546875" style="9" customWidth="1"/>
    <col min="3" max="3" width="18.88671875" style="9" bestFit="1" customWidth="1"/>
    <col min="4" max="4" width="15.33203125" style="10" bestFit="1" customWidth="1"/>
    <col min="5" max="5" width="19.88671875" style="13" customWidth="1"/>
    <col min="6" max="16384" width="9.109375" style="9"/>
  </cols>
  <sheetData>
    <row r="1" spans="1:8" s="1" customFormat="1" ht="15" customHeight="1" x14ac:dyDescent="0.2">
      <c r="A1" s="83" t="s">
        <v>855</v>
      </c>
      <c r="B1" s="84"/>
      <c r="C1" s="84"/>
      <c r="D1" s="84"/>
      <c r="E1" s="84"/>
    </row>
    <row r="2" spans="1:8" s="1" customFormat="1" ht="11.4" x14ac:dyDescent="0.2">
      <c r="D2" s="6"/>
      <c r="E2" s="7"/>
    </row>
    <row r="3" spans="1:8" s="1" customFormat="1" ht="12" x14ac:dyDescent="0.2">
      <c r="A3" s="11" t="s">
        <v>7</v>
      </c>
      <c r="B3" s="2"/>
      <c r="C3" s="3"/>
      <c r="D3" s="4"/>
      <c r="E3" s="5"/>
    </row>
    <row r="4" spans="1:8" s="1" customFormat="1" ht="40.799999999999997" x14ac:dyDescent="0.2">
      <c r="A4" s="8" t="s">
        <v>2</v>
      </c>
      <c r="B4" s="8" t="s">
        <v>0</v>
      </c>
      <c r="C4" s="16" t="s">
        <v>1</v>
      </c>
      <c r="D4" s="52" t="s">
        <v>6</v>
      </c>
      <c r="E4" s="15" t="s">
        <v>3</v>
      </c>
    </row>
    <row r="5" spans="1:8" x14ac:dyDescent="0.2">
      <c r="A5" s="21" t="s">
        <v>325</v>
      </c>
      <c r="B5" s="22"/>
      <c r="C5" s="23"/>
      <c r="D5" s="24"/>
      <c r="E5" s="25"/>
    </row>
    <row r="6" spans="1:8" x14ac:dyDescent="0.2">
      <c r="A6" s="27" t="s">
        <v>779</v>
      </c>
      <c r="B6" s="27" t="s">
        <v>778</v>
      </c>
      <c r="C6" s="31">
        <v>74609.263000000006</v>
      </c>
      <c r="D6" s="29">
        <v>1803.38408</v>
      </c>
      <c r="E6" s="30">
        <v>98.879401393219993</v>
      </c>
    </row>
    <row r="7" spans="1:8" x14ac:dyDescent="0.2">
      <c r="A7" s="26" t="s">
        <v>33</v>
      </c>
      <c r="B7" s="26"/>
      <c r="C7" s="32"/>
      <c r="D7" s="33">
        <f>SUM(D6:D6)</f>
        <v>1803.38408</v>
      </c>
      <c r="E7" s="34">
        <f>SUM(E6:E6)</f>
        <v>98.879401393219993</v>
      </c>
      <c r="F7" s="18"/>
      <c r="G7" s="18"/>
      <c r="H7" s="18"/>
    </row>
    <row r="8" spans="1:8" x14ac:dyDescent="0.2">
      <c r="A8" s="27"/>
      <c r="B8" s="27"/>
      <c r="C8" s="28"/>
      <c r="D8" s="29"/>
      <c r="E8" s="30"/>
    </row>
    <row r="9" spans="1:8" x14ac:dyDescent="0.2">
      <c r="A9" s="26" t="s">
        <v>35</v>
      </c>
      <c r="B9" s="26"/>
      <c r="C9" s="32"/>
      <c r="D9" s="33">
        <f>D7</f>
        <v>1803.38408</v>
      </c>
      <c r="E9" s="34">
        <f>E7</f>
        <v>98.879401393219993</v>
      </c>
      <c r="F9" s="18"/>
      <c r="G9" s="18"/>
      <c r="H9" s="18"/>
    </row>
    <row r="10" spans="1:8" x14ac:dyDescent="0.2">
      <c r="A10" s="26"/>
      <c r="B10" s="26"/>
      <c r="C10" s="32"/>
      <c r="D10" s="33"/>
      <c r="E10" s="34"/>
      <c r="F10" s="18"/>
      <c r="G10" s="18"/>
      <c r="H10" s="18"/>
    </row>
    <row r="11" spans="1:8" x14ac:dyDescent="0.2">
      <c r="A11" s="26" t="s">
        <v>37</v>
      </c>
      <c r="B11" s="26"/>
      <c r="C11" s="32"/>
      <c r="D11" s="33">
        <f>D13-(D7)</f>
        <v>20.437721699999884</v>
      </c>
      <c r="E11" s="34">
        <f>E13-(E7)</f>
        <v>1.1205986067800069</v>
      </c>
      <c r="F11" s="18"/>
      <c r="G11" s="18"/>
      <c r="H11" s="18"/>
    </row>
    <row r="12" spans="1:8" x14ac:dyDescent="0.2">
      <c r="A12" s="26"/>
      <c r="B12" s="26"/>
      <c r="C12" s="32"/>
      <c r="D12" s="33"/>
      <c r="E12" s="34"/>
      <c r="F12" s="18"/>
      <c r="G12" s="18"/>
      <c r="H12" s="18"/>
    </row>
    <row r="13" spans="1:8" x14ac:dyDescent="0.2">
      <c r="A13" s="35" t="s">
        <v>36</v>
      </c>
      <c r="B13" s="35"/>
      <c r="C13" s="36"/>
      <c r="D13" s="37">
        <v>1823.8218016999999</v>
      </c>
      <c r="E13" s="38">
        <v>100</v>
      </c>
      <c r="F13" s="18"/>
      <c r="G13" s="18"/>
      <c r="H13" s="18"/>
    </row>
    <row r="16" spans="1:8" x14ac:dyDescent="0.2">
      <c r="A16" s="18" t="s">
        <v>39</v>
      </c>
    </row>
    <row r="17" spans="1:4" x14ac:dyDescent="0.2">
      <c r="A17" s="18" t="s">
        <v>40</v>
      </c>
    </row>
    <row r="18" spans="1:4" x14ac:dyDescent="0.2">
      <c r="A18" s="18" t="s">
        <v>41</v>
      </c>
      <c r="B18" s="18"/>
      <c r="C18" s="39" t="s">
        <v>43</v>
      </c>
      <c r="D18" s="19" t="s">
        <v>42</v>
      </c>
    </row>
    <row r="19" spans="1:4" x14ac:dyDescent="0.2">
      <c r="A19" s="9" t="s">
        <v>78</v>
      </c>
      <c r="C19" s="40">
        <v>8.9160000000000004</v>
      </c>
      <c r="D19" s="40">
        <v>8.8742000000000001</v>
      </c>
    </row>
    <row r="20" spans="1:4" x14ac:dyDescent="0.2">
      <c r="A20" s="9" t="s">
        <v>80</v>
      </c>
      <c r="C20" s="40">
        <v>8.9160000000000004</v>
      </c>
      <c r="D20" s="40">
        <v>8.8742000000000001</v>
      </c>
    </row>
    <row r="21" spans="1:4" x14ac:dyDescent="0.2">
      <c r="A21" s="9" t="s">
        <v>79</v>
      </c>
      <c r="C21" s="40">
        <v>9.7759999999999998</v>
      </c>
      <c r="D21" s="40">
        <v>9.7743000000000002</v>
      </c>
    </row>
    <row r="22" spans="1:4" x14ac:dyDescent="0.2">
      <c r="A22" s="9" t="s">
        <v>81</v>
      </c>
      <c r="C22" s="40">
        <v>9.7759999999999998</v>
      </c>
      <c r="D22" s="40">
        <v>9.7743000000000002</v>
      </c>
    </row>
    <row r="24" spans="1:4" x14ac:dyDescent="0.2">
      <c r="A24" s="9" t="s">
        <v>44</v>
      </c>
    </row>
    <row r="26" spans="1:4" x14ac:dyDescent="0.2">
      <c r="A26" s="18" t="s">
        <v>45</v>
      </c>
      <c r="D26" s="41" t="s">
        <v>46</v>
      </c>
    </row>
    <row r="28" spans="1:4" x14ac:dyDescent="0.2">
      <c r="A28" s="18" t="s">
        <v>215</v>
      </c>
      <c r="D28" s="45">
        <v>0</v>
      </c>
    </row>
    <row r="30" spans="1:4" x14ac:dyDescent="0.2">
      <c r="A30" s="18" t="s">
        <v>812</v>
      </c>
      <c r="D30" s="9"/>
    </row>
    <row r="31" spans="1:4" x14ac:dyDescent="0.2">
      <c r="A31" s="46"/>
      <c r="D31" s="9"/>
    </row>
    <row r="32" spans="1:4" x14ac:dyDescent="0.2">
      <c r="A32" s="47" t="s">
        <v>808</v>
      </c>
      <c r="D32" s="9"/>
    </row>
    <row r="33" spans="1:4" x14ac:dyDescent="0.2">
      <c r="A33" s="48"/>
      <c r="D33" s="9"/>
    </row>
    <row r="34" spans="1:4" x14ac:dyDescent="0.2">
      <c r="A34" s="49"/>
      <c r="D34" s="9"/>
    </row>
    <row r="35" spans="1:4" x14ac:dyDescent="0.2">
      <c r="A35" s="49"/>
      <c r="D35" s="9"/>
    </row>
    <row r="36" spans="1:4" x14ac:dyDescent="0.2">
      <c r="A36" s="49"/>
      <c r="D36" s="9"/>
    </row>
    <row r="37" spans="1:4" x14ac:dyDescent="0.2">
      <c r="A37" s="49"/>
      <c r="D37" s="9"/>
    </row>
    <row r="38" spans="1:4" x14ac:dyDescent="0.2">
      <c r="A38" s="49"/>
      <c r="D38" s="9"/>
    </row>
    <row r="39" spans="1:4" x14ac:dyDescent="0.2">
      <c r="A39" s="49"/>
      <c r="D39" s="9"/>
    </row>
    <row r="40" spans="1:4" x14ac:dyDescent="0.2">
      <c r="A40" s="49"/>
      <c r="D40" s="9"/>
    </row>
    <row r="41" spans="1:4" x14ac:dyDescent="0.2">
      <c r="A41" s="49"/>
      <c r="D41" s="9"/>
    </row>
    <row r="42" spans="1:4" x14ac:dyDescent="0.2">
      <c r="A42" s="49"/>
      <c r="D42" s="9"/>
    </row>
    <row r="43" spans="1:4" x14ac:dyDescent="0.2">
      <c r="A43" s="49"/>
      <c r="D43" s="9"/>
    </row>
    <row r="44" spans="1:4" x14ac:dyDescent="0.2">
      <c r="A44" s="49"/>
      <c r="D44" s="9"/>
    </row>
    <row r="45" spans="1:4" x14ac:dyDescent="0.2">
      <c r="A45" s="49"/>
      <c r="D45" s="9"/>
    </row>
    <row r="46" spans="1:4" x14ac:dyDescent="0.2">
      <c r="A46" s="47" t="s">
        <v>828</v>
      </c>
      <c r="D46" s="9"/>
    </row>
    <row r="47" spans="1:4" x14ac:dyDescent="0.2">
      <c r="A47" s="49"/>
      <c r="D47" s="9"/>
    </row>
    <row r="48" spans="1:4" x14ac:dyDescent="0.2">
      <c r="A48" s="47" t="s">
        <v>809</v>
      </c>
      <c r="D48" s="9"/>
    </row>
    <row r="49" spans="1:4" x14ac:dyDescent="0.2">
      <c r="A49" s="49"/>
      <c r="D49" s="9"/>
    </row>
    <row r="50" spans="1:4" x14ac:dyDescent="0.2">
      <c r="A50" s="49"/>
      <c r="D50" s="9"/>
    </row>
    <row r="51" spans="1:4" x14ac:dyDescent="0.2">
      <c r="A51" s="49"/>
      <c r="D51" s="9"/>
    </row>
    <row r="52" spans="1:4" x14ac:dyDescent="0.2">
      <c r="A52" s="49"/>
      <c r="D52" s="9"/>
    </row>
    <row r="53" spans="1:4" x14ac:dyDescent="0.2">
      <c r="A53" s="49"/>
      <c r="D53" s="9"/>
    </row>
    <row r="54" spans="1:4" x14ac:dyDescent="0.2">
      <c r="A54" s="49"/>
      <c r="D54" s="9"/>
    </row>
    <row r="55" spans="1:4" x14ac:dyDescent="0.2">
      <c r="A55" s="49"/>
      <c r="D55" s="9"/>
    </row>
    <row r="56" spans="1:4" x14ac:dyDescent="0.2">
      <c r="A56" s="49"/>
      <c r="D56" s="9"/>
    </row>
    <row r="57" spans="1:4" x14ac:dyDescent="0.2">
      <c r="A57" s="49"/>
      <c r="D57" s="9"/>
    </row>
    <row r="58" spans="1:4" x14ac:dyDescent="0.2">
      <c r="A58" s="49"/>
      <c r="D58" s="9"/>
    </row>
    <row r="59" spans="1:4" x14ac:dyDescent="0.2">
      <c r="A59" s="49"/>
      <c r="D59" s="9"/>
    </row>
    <row r="60" spans="1:4" x14ac:dyDescent="0.2">
      <c r="A60" s="49"/>
      <c r="D60" s="9"/>
    </row>
    <row r="61" spans="1:4" x14ac:dyDescent="0.2">
      <c r="D61" s="9"/>
    </row>
    <row r="62" spans="1:4" x14ac:dyDescent="0.2">
      <c r="A62" s="46"/>
      <c r="D62" s="9"/>
    </row>
    <row r="63" spans="1:4" x14ac:dyDescent="0.2">
      <c r="A63" s="18" t="s">
        <v>829</v>
      </c>
      <c r="D63" s="9"/>
    </row>
    <row r="64" spans="1:4" x14ac:dyDescent="0.2">
      <c r="D64" s="9"/>
    </row>
    <row r="65" spans="4:4" x14ac:dyDescent="0.2">
      <c r="D65" s="9"/>
    </row>
    <row r="66" spans="4:4" x14ac:dyDescent="0.2">
      <c r="D66" s="9"/>
    </row>
    <row r="67" spans="4:4" x14ac:dyDescent="0.2">
      <c r="D67" s="9"/>
    </row>
    <row r="68" spans="4:4" x14ac:dyDescent="0.2">
      <c r="D68" s="9"/>
    </row>
    <row r="69" spans="4:4" x14ac:dyDescent="0.2">
      <c r="D69" s="9"/>
    </row>
    <row r="70" spans="4:4" x14ac:dyDescent="0.2">
      <c r="D70" s="9"/>
    </row>
    <row r="71" spans="4:4" x14ac:dyDescent="0.2">
      <c r="D71" s="9"/>
    </row>
    <row r="72" spans="4:4" x14ac:dyDescent="0.2">
      <c r="D72" s="9"/>
    </row>
    <row r="73" spans="4:4" x14ac:dyDescent="0.2">
      <c r="D73" s="9"/>
    </row>
    <row r="74" spans="4:4" x14ac:dyDescent="0.2">
      <c r="D74" s="9"/>
    </row>
    <row r="75" spans="4:4" x14ac:dyDescent="0.2">
      <c r="D75" s="9"/>
    </row>
    <row r="76" spans="4:4" x14ac:dyDescent="0.2">
      <c r="D76" s="9"/>
    </row>
    <row r="77" spans="4:4" x14ac:dyDescent="0.2">
      <c r="D77" s="9"/>
    </row>
    <row r="78" spans="4:4" x14ac:dyDescent="0.2">
      <c r="D78" s="9"/>
    </row>
    <row r="79" spans="4:4" x14ac:dyDescent="0.2">
      <c r="D79" s="9"/>
    </row>
    <row r="80" spans="4:4" x14ac:dyDescent="0.2">
      <c r="D80" s="9"/>
    </row>
    <row r="81" spans="4:4" x14ac:dyDescent="0.2">
      <c r="D81" s="9"/>
    </row>
    <row r="82" spans="4:4" x14ac:dyDescent="0.2">
      <c r="D82" s="9"/>
    </row>
    <row r="83" spans="4:4" x14ac:dyDescent="0.2">
      <c r="D83" s="9"/>
    </row>
    <row r="84" spans="4:4" x14ac:dyDescent="0.2">
      <c r="D84" s="9"/>
    </row>
    <row r="85" spans="4:4" x14ac:dyDescent="0.2">
      <c r="D85" s="9"/>
    </row>
    <row r="86" spans="4:4" x14ac:dyDescent="0.2">
      <c r="D86" s="9"/>
    </row>
    <row r="87" spans="4:4" x14ac:dyDescent="0.2">
      <c r="D87" s="9"/>
    </row>
    <row r="88" spans="4:4" x14ac:dyDescent="0.2">
      <c r="D88" s="9"/>
    </row>
    <row r="89" spans="4:4" x14ac:dyDescent="0.2">
      <c r="D89" s="9"/>
    </row>
    <row r="90" spans="4:4" x14ac:dyDescent="0.2">
      <c r="D90" s="9"/>
    </row>
    <row r="91" spans="4:4" x14ac:dyDescent="0.2">
      <c r="D91" s="9"/>
    </row>
    <row r="92" spans="4:4" x14ac:dyDescent="0.2">
      <c r="D92" s="9"/>
    </row>
    <row r="93" spans="4:4" x14ac:dyDescent="0.2">
      <c r="D93" s="9"/>
    </row>
    <row r="94" spans="4:4" x14ac:dyDescent="0.2">
      <c r="D94" s="9"/>
    </row>
    <row r="95" spans="4:4" x14ac:dyDescent="0.2">
      <c r="D95" s="9"/>
    </row>
    <row r="96" spans="4:4" x14ac:dyDescent="0.2">
      <c r="D96" s="9"/>
    </row>
    <row r="97" spans="4:4" x14ac:dyDescent="0.2">
      <c r="D97" s="9"/>
    </row>
    <row r="98" spans="4:4" x14ac:dyDescent="0.2">
      <c r="D98" s="9"/>
    </row>
    <row r="99" spans="4:4" x14ac:dyDescent="0.2">
      <c r="D99" s="9"/>
    </row>
    <row r="100" spans="4:4" x14ac:dyDescent="0.2">
      <c r="D100" s="9"/>
    </row>
    <row r="101" spans="4:4" x14ac:dyDescent="0.2">
      <c r="D101" s="9"/>
    </row>
    <row r="102" spans="4:4" x14ac:dyDescent="0.2">
      <c r="D102" s="9"/>
    </row>
    <row r="103" spans="4:4" x14ac:dyDescent="0.2">
      <c r="D103" s="9"/>
    </row>
    <row r="104" spans="4:4" x14ac:dyDescent="0.2">
      <c r="D104" s="9"/>
    </row>
    <row r="105" spans="4:4" x14ac:dyDescent="0.2">
      <c r="D105" s="9"/>
    </row>
    <row r="106" spans="4:4" x14ac:dyDescent="0.2">
      <c r="D106" s="9"/>
    </row>
    <row r="107" spans="4:4" x14ac:dyDescent="0.2">
      <c r="D107" s="9"/>
    </row>
    <row r="108" spans="4:4" x14ac:dyDescent="0.2">
      <c r="D108" s="9"/>
    </row>
    <row r="109" spans="4:4" x14ac:dyDescent="0.2">
      <c r="D109" s="9"/>
    </row>
    <row r="110" spans="4:4" x14ac:dyDescent="0.2">
      <c r="D110" s="9"/>
    </row>
    <row r="111" spans="4:4" x14ac:dyDescent="0.2">
      <c r="D111" s="9"/>
    </row>
    <row r="112" spans="4:4" x14ac:dyDescent="0.2">
      <c r="D112" s="9"/>
    </row>
    <row r="113" spans="4:4" x14ac:dyDescent="0.2">
      <c r="D113" s="9"/>
    </row>
    <row r="114" spans="4:4" x14ac:dyDescent="0.2">
      <c r="D114" s="9"/>
    </row>
    <row r="115" spans="4:4" x14ac:dyDescent="0.2">
      <c r="D115" s="9"/>
    </row>
    <row r="116" spans="4:4" x14ac:dyDescent="0.2">
      <c r="D116" s="9"/>
    </row>
    <row r="117" spans="4:4" x14ac:dyDescent="0.2">
      <c r="D117" s="9"/>
    </row>
    <row r="118" spans="4:4" x14ac:dyDescent="0.2">
      <c r="D118" s="9"/>
    </row>
    <row r="119" spans="4:4" x14ac:dyDescent="0.2">
      <c r="D119" s="9"/>
    </row>
    <row r="120" spans="4:4" x14ac:dyDescent="0.2">
      <c r="D120" s="9"/>
    </row>
    <row r="121" spans="4:4" x14ac:dyDescent="0.2">
      <c r="D121" s="9"/>
    </row>
    <row r="122" spans="4:4" x14ac:dyDescent="0.2">
      <c r="D122" s="9"/>
    </row>
    <row r="123" spans="4:4" x14ac:dyDescent="0.2">
      <c r="D123" s="9"/>
    </row>
    <row r="124" spans="4:4" x14ac:dyDescent="0.2">
      <c r="D124" s="9"/>
    </row>
    <row r="125" spans="4:4" x14ac:dyDescent="0.2">
      <c r="D125" s="9"/>
    </row>
    <row r="126" spans="4:4" x14ac:dyDescent="0.2">
      <c r="D126" s="9"/>
    </row>
    <row r="127" spans="4:4" x14ac:dyDescent="0.2">
      <c r="D127" s="9"/>
    </row>
    <row r="128" spans="4:4" x14ac:dyDescent="0.2">
      <c r="D128" s="9"/>
    </row>
    <row r="129" spans="4:4" x14ac:dyDescent="0.2">
      <c r="D129" s="9"/>
    </row>
    <row r="130" spans="4:4" x14ac:dyDescent="0.2">
      <c r="D130" s="9"/>
    </row>
    <row r="131" spans="4:4" x14ac:dyDescent="0.2">
      <c r="D131" s="9"/>
    </row>
    <row r="132" spans="4:4" x14ac:dyDescent="0.2">
      <c r="D132" s="9"/>
    </row>
    <row r="133" spans="4:4" x14ac:dyDescent="0.2">
      <c r="D133" s="9"/>
    </row>
    <row r="134" spans="4:4" x14ac:dyDescent="0.2">
      <c r="D134" s="9"/>
    </row>
    <row r="135" spans="4:4" x14ac:dyDescent="0.2">
      <c r="D135" s="9"/>
    </row>
    <row r="136" spans="4:4" x14ac:dyDescent="0.2">
      <c r="D136" s="9"/>
    </row>
    <row r="137" spans="4:4" x14ac:dyDescent="0.2">
      <c r="D137" s="9"/>
    </row>
    <row r="138" spans="4:4" x14ac:dyDescent="0.2">
      <c r="D138" s="9"/>
    </row>
    <row r="139" spans="4:4" x14ac:dyDescent="0.2">
      <c r="D139" s="9"/>
    </row>
    <row r="140" spans="4:4" x14ac:dyDescent="0.2">
      <c r="D140" s="9"/>
    </row>
    <row r="141" spans="4:4" x14ac:dyDescent="0.2">
      <c r="D141" s="9"/>
    </row>
    <row r="142" spans="4:4" x14ac:dyDescent="0.2">
      <c r="D142" s="9"/>
    </row>
    <row r="143" spans="4:4" x14ac:dyDescent="0.2">
      <c r="D143" s="9"/>
    </row>
    <row r="144" spans="4:4" x14ac:dyDescent="0.2">
      <c r="D144" s="9"/>
    </row>
    <row r="145" spans="4:4" x14ac:dyDescent="0.2">
      <c r="D145" s="9"/>
    </row>
    <row r="146" spans="4:4" x14ac:dyDescent="0.2">
      <c r="D146" s="9"/>
    </row>
    <row r="147" spans="4:4" x14ac:dyDescent="0.2">
      <c r="D147" s="9"/>
    </row>
    <row r="148" spans="4:4" x14ac:dyDescent="0.2">
      <c r="D148" s="9"/>
    </row>
    <row r="149" spans="4:4" x14ac:dyDescent="0.2">
      <c r="D149" s="9"/>
    </row>
    <row r="150" spans="4:4" x14ac:dyDescent="0.2">
      <c r="D150" s="9"/>
    </row>
    <row r="151" spans="4:4" x14ac:dyDescent="0.2">
      <c r="D151" s="9"/>
    </row>
    <row r="152" spans="4:4" x14ac:dyDescent="0.2">
      <c r="D152" s="9"/>
    </row>
    <row r="153" spans="4:4" x14ac:dyDescent="0.2">
      <c r="D153" s="9"/>
    </row>
    <row r="154" spans="4:4" x14ac:dyDescent="0.2">
      <c r="D154" s="9"/>
    </row>
    <row r="155" spans="4:4" x14ac:dyDescent="0.2">
      <c r="D155" s="9"/>
    </row>
    <row r="156" spans="4:4" x14ac:dyDescent="0.2">
      <c r="D156" s="9"/>
    </row>
    <row r="157" spans="4:4" x14ac:dyDescent="0.2">
      <c r="D157" s="9"/>
    </row>
    <row r="158" spans="4:4" x14ac:dyDescent="0.2">
      <c r="D158" s="9"/>
    </row>
    <row r="159" spans="4:4" x14ac:dyDescent="0.2">
      <c r="D159" s="9"/>
    </row>
    <row r="160" spans="4:4" x14ac:dyDescent="0.2">
      <c r="D160" s="9"/>
    </row>
    <row r="161" spans="4:4" x14ac:dyDescent="0.2">
      <c r="D161" s="9"/>
    </row>
    <row r="162" spans="4:4" x14ac:dyDescent="0.2">
      <c r="D162" s="9"/>
    </row>
    <row r="163" spans="4:4" x14ac:dyDescent="0.2">
      <c r="D163" s="9"/>
    </row>
    <row r="164" spans="4:4" x14ac:dyDescent="0.2">
      <c r="D164" s="9"/>
    </row>
    <row r="165" spans="4:4" x14ac:dyDescent="0.2">
      <c r="D165" s="9"/>
    </row>
  </sheetData>
  <mergeCells count="1">
    <mergeCell ref="A1:E1"/>
  </mergeCells>
  <conditionalFormatting sqref="E5:E13">
    <cfRule type="cellIs" dxfId="30"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H172"/>
  <sheetViews>
    <sheetView workbookViewId="0">
      <selection sqref="A1:E1"/>
    </sheetView>
  </sheetViews>
  <sheetFormatPr defaultColWidth="9.109375" defaultRowHeight="10.199999999999999" x14ac:dyDescent="0.2"/>
  <cols>
    <col min="1" max="1" width="36.88671875" style="9" bestFit="1" customWidth="1"/>
    <col min="2" max="2" width="71.6640625" style="9" customWidth="1"/>
    <col min="3" max="3" width="15.5546875" style="9" bestFit="1" customWidth="1"/>
    <col min="4" max="4" width="15.33203125" style="10" bestFit="1" customWidth="1"/>
    <col min="5" max="5" width="23.109375" style="13" customWidth="1"/>
    <col min="6" max="16384" width="9.109375" style="9"/>
  </cols>
  <sheetData>
    <row r="1" spans="1:8" s="1" customFormat="1" ht="13.8" x14ac:dyDescent="0.2">
      <c r="A1" s="83" t="s">
        <v>24</v>
      </c>
      <c r="B1" s="92"/>
      <c r="C1" s="92"/>
      <c r="D1" s="92"/>
      <c r="E1" s="92"/>
    </row>
    <row r="2" spans="1:8" s="1" customFormat="1" ht="11.4" x14ac:dyDescent="0.2">
      <c r="D2" s="6"/>
      <c r="E2" s="7"/>
    </row>
    <row r="3" spans="1:8" s="1" customFormat="1" ht="12" x14ac:dyDescent="0.2">
      <c r="A3" s="11" t="s">
        <v>7</v>
      </c>
      <c r="B3" s="2"/>
      <c r="C3" s="3"/>
      <c r="D3" s="4"/>
      <c r="E3" s="5"/>
    </row>
    <row r="4" spans="1:8" s="1" customFormat="1" ht="40.799999999999997" x14ac:dyDescent="0.2">
      <c r="A4" s="8" t="s">
        <v>2</v>
      </c>
      <c r="B4" s="8" t="s">
        <v>0</v>
      </c>
      <c r="C4" s="16" t="s">
        <v>1</v>
      </c>
      <c r="D4" s="52" t="s">
        <v>6</v>
      </c>
      <c r="E4" s="15" t="s">
        <v>3</v>
      </c>
    </row>
    <row r="5" spans="1:8" x14ac:dyDescent="0.2">
      <c r="A5" s="21" t="s">
        <v>34</v>
      </c>
      <c r="B5" s="22"/>
      <c r="C5" s="23"/>
      <c r="D5" s="24"/>
      <c r="E5" s="25"/>
    </row>
    <row r="6" spans="1:8" x14ac:dyDescent="0.2">
      <c r="A6" s="27" t="s">
        <v>781</v>
      </c>
      <c r="B6" s="56" t="s">
        <v>780</v>
      </c>
      <c r="C6" s="31">
        <v>230447.31200000001</v>
      </c>
      <c r="D6" s="29">
        <v>1799.4874729999999</v>
      </c>
      <c r="E6" s="30">
        <v>38.238117922847799</v>
      </c>
    </row>
    <row r="7" spans="1:8" x14ac:dyDescent="0.2">
      <c r="A7" s="27" t="s">
        <v>783</v>
      </c>
      <c r="B7" s="56" t="s">
        <v>782</v>
      </c>
      <c r="C7" s="31">
        <v>2679348</v>
      </c>
      <c r="D7" s="29">
        <v>1208.3859480000001</v>
      </c>
      <c r="E7" s="30">
        <v>25.677536003573</v>
      </c>
    </row>
    <row r="8" spans="1:8" ht="20.399999999999999" x14ac:dyDescent="0.2">
      <c r="A8" s="27" t="s">
        <v>785</v>
      </c>
      <c r="B8" s="56" t="s">
        <v>784</v>
      </c>
      <c r="C8" s="31">
        <v>2145.1999999999998</v>
      </c>
      <c r="D8" s="29">
        <v>54.632494899999998</v>
      </c>
      <c r="E8" s="30">
        <v>1.1609104335263001</v>
      </c>
    </row>
    <row r="9" spans="1:8" ht="20.399999999999999" x14ac:dyDescent="0.2">
      <c r="A9" s="27" t="s">
        <v>787</v>
      </c>
      <c r="B9" s="56" t="s">
        <v>786</v>
      </c>
      <c r="C9" s="31">
        <v>15574.553</v>
      </c>
      <c r="D9" s="29">
        <v>7.3222515000000001</v>
      </c>
      <c r="E9" s="30">
        <v>0.155593812415358</v>
      </c>
    </row>
    <row r="10" spans="1:8" ht="20.399999999999999" x14ac:dyDescent="0.2">
      <c r="A10" s="27" t="s">
        <v>789</v>
      </c>
      <c r="B10" s="56" t="s">
        <v>788</v>
      </c>
      <c r="C10" s="31">
        <v>23973.544999999998</v>
      </c>
      <c r="D10" s="29">
        <v>0</v>
      </c>
      <c r="E10" s="29">
        <v>0</v>
      </c>
    </row>
    <row r="11" spans="1:8" x14ac:dyDescent="0.2">
      <c r="A11" s="26" t="s">
        <v>33</v>
      </c>
      <c r="B11" s="26"/>
      <c r="C11" s="32"/>
      <c r="D11" s="33">
        <f>SUM(D6:D10)</f>
        <v>3069.8281674000004</v>
      </c>
      <c r="E11" s="34">
        <f>SUM(E6:E10)</f>
        <v>65.23215817236246</v>
      </c>
      <c r="F11" s="18"/>
      <c r="G11" s="18"/>
      <c r="H11" s="18"/>
    </row>
    <row r="12" spans="1:8" x14ac:dyDescent="0.2">
      <c r="A12" s="27"/>
      <c r="B12" s="27"/>
      <c r="C12" s="28"/>
      <c r="D12" s="29"/>
      <c r="E12" s="30"/>
    </row>
    <row r="13" spans="1:8" x14ac:dyDescent="0.2">
      <c r="A13" s="26" t="s">
        <v>35</v>
      </c>
      <c r="B13" s="26"/>
      <c r="C13" s="32"/>
      <c r="D13" s="33">
        <f>D11</f>
        <v>3069.8281674000004</v>
      </c>
      <c r="E13" s="34">
        <f>E11</f>
        <v>65.23215817236246</v>
      </c>
      <c r="F13" s="18"/>
      <c r="G13" s="18"/>
      <c r="H13" s="18"/>
    </row>
    <row r="14" spans="1:8" x14ac:dyDescent="0.2">
      <c r="A14" s="26"/>
      <c r="B14" s="26"/>
      <c r="C14" s="32"/>
      <c r="D14" s="33"/>
      <c r="E14" s="34"/>
      <c r="F14" s="18"/>
      <c r="G14" s="18"/>
      <c r="H14" s="18"/>
    </row>
    <row r="15" spans="1:8" x14ac:dyDescent="0.2">
      <c r="A15" s="26" t="s">
        <v>37</v>
      </c>
      <c r="B15" s="26"/>
      <c r="C15" s="32"/>
      <c r="D15" s="33">
        <f>D17-(D11)</f>
        <v>1636.1761308</v>
      </c>
      <c r="E15" s="34">
        <f>E17-(E11)</f>
        <v>34.76784182763754</v>
      </c>
      <c r="F15" s="18"/>
      <c r="G15" s="18"/>
      <c r="H15" s="18"/>
    </row>
    <row r="16" spans="1:8" x14ac:dyDescent="0.2">
      <c r="A16" s="26"/>
      <c r="B16" s="26"/>
      <c r="C16" s="32"/>
      <c r="D16" s="33"/>
      <c r="E16" s="34"/>
      <c r="F16" s="18"/>
      <c r="G16" s="18"/>
      <c r="H16" s="18"/>
    </row>
    <row r="17" spans="1:8" x14ac:dyDescent="0.2">
      <c r="A17" s="35" t="s">
        <v>36</v>
      </c>
      <c r="B17" s="35"/>
      <c r="C17" s="36"/>
      <c r="D17" s="37">
        <v>4706.0042982000004</v>
      </c>
      <c r="E17" s="38">
        <v>100</v>
      </c>
      <c r="F17" s="18"/>
      <c r="G17" s="18"/>
      <c r="H17" s="18"/>
    </row>
    <row r="19" spans="1:8" x14ac:dyDescent="0.2">
      <c r="A19" s="18" t="s">
        <v>857</v>
      </c>
    </row>
    <row r="20" spans="1:8" ht="14.4" x14ac:dyDescent="0.3">
      <c r="A20" s="87" t="s">
        <v>856</v>
      </c>
      <c r="B20" s="88"/>
      <c r="C20" s="88"/>
      <c r="D20" s="88"/>
      <c r="E20" s="88"/>
    </row>
    <row r="21" spans="1:8" x14ac:dyDescent="0.2">
      <c r="A21" s="18"/>
    </row>
    <row r="22" spans="1:8" x14ac:dyDescent="0.2">
      <c r="A22" s="18" t="s">
        <v>39</v>
      </c>
    </row>
    <row r="23" spans="1:8" x14ac:dyDescent="0.2">
      <c r="A23" s="18" t="s">
        <v>40</v>
      </c>
    </row>
    <row r="24" spans="1:8" x14ac:dyDescent="0.2">
      <c r="A24" s="18" t="s">
        <v>41</v>
      </c>
      <c r="B24" s="18"/>
      <c r="C24" s="39" t="s">
        <v>43</v>
      </c>
      <c r="D24" s="19" t="s">
        <v>42</v>
      </c>
    </row>
    <row r="25" spans="1:8" x14ac:dyDescent="0.2">
      <c r="A25" s="9" t="s">
        <v>78</v>
      </c>
      <c r="C25" s="40">
        <v>14.235799999999999</v>
      </c>
      <c r="D25" s="40">
        <v>14.778</v>
      </c>
    </row>
    <row r="26" spans="1:8" x14ac:dyDescent="0.2">
      <c r="A26" s="9" t="s">
        <v>80</v>
      </c>
      <c r="C26" s="40">
        <v>14.235799999999999</v>
      </c>
      <c r="D26" s="40">
        <v>14.778</v>
      </c>
    </row>
    <row r="27" spans="1:8" x14ac:dyDescent="0.2">
      <c r="A27" s="9" t="s">
        <v>79</v>
      </c>
      <c r="C27" s="40">
        <v>15.588800000000001</v>
      </c>
      <c r="D27" s="40">
        <v>16.257899999999999</v>
      </c>
    </row>
    <row r="28" spans="1:8" x14ac:dyDescent="0.2">
      <c r="A28" s="9" t="s">
        <v>81</v>
      </c>
      <c r="C28" s="40">
        <v>15.588800000000001</v>
      </c>
      <c r="D28" s="40">
        <v>16.257899999999999</v>
      </c>
    </row>
    <row r="30" spans="1:8" x14ac:dyDescent="0.2">
      <c r="A30" s="9" t="s">
        <v>44</v>
      </c>
    </row>
    <row r="32" spans="1:8" x14ac:dyDescent="0.2">
      <c r="A32" s="18" t="s">
        <v>45</v>
      </c>
      <c r="D32" s="41" t="s">
        <v>46</v>
      </c>
    </row>
    <row r="34" spans="1:4" x14ac:dyDescent="0.2">
      <c r="A34" s="18" t="s">
        <v>215</v>
      </c>
      <c r="D34" s="45">
        <v>0.47033440831893297</v>
      </c>
    </row>
    <row r="36" spans="1:4" x14ac:dyDescent="0.2">
      <c r="A36" s="18" t="s">
        <v>848</v>
      </c>
      <c r="D36" s="39" t="s">
        <v>46</v>
      </c>
    </row>
    <row r="37" spans="1:4" x14ac:dyDescent="0.2">
      <c r="A37" s="9" t="s">
        <v>849</v>
      </c>
      <c r="D37" s="9"/>
    </row>
    <row r="38" spans="1:4" x14ac:dyDescent="0.2">
      <c r="A38" s="46" t="s">
        <v>850</v>
      </c>
      <c r="D38" s="9"/>
    </row>
    <row r="40" spans="1:4" x14ac:dyDescent="0.2">
      <c r="A40" s="18" t="s">
        <v>815</v>
      </c>
      <c r="D40" s="9"/>
    </row>
    <row r="41" spans="1:4" x14ac:dyDescent="0.2">
      <c r="A41" s="18"/>
      <c r="D41" s="9"/>
    </row>
    <row r="42" spans="1:4" x14ac:dyDescent="0.2">
      <c r="A42" s="47" t="s">
        <v>808</v>
      </c>
      <c r="D42" s="9"/>
    </row>
    <row r="43" spans="1:4" x14ac:dyDescent="0.2">
      <c r="A43" s="48"/>
      <c r="D43" s="9"/>
    </row>
    <row r="44" spans="1:4" x14ac:dyDescent="0.2">
      <c r="A44" s="49"/>
      <c r="D44" s="9"/>
    </row>
    <row r="45" spans="1:4" x14ac:dyDescent="0.2">
      <c r="A45" s="49"/>
      <c r="D45" s="9"/>
    </row>
    <row r="46" spans="1:4" x14ac:dyDescent="0.2">
      <c r="A46" s="49"/>
      <c r="D46" s="9"/>
    </row>
    <row r="47" spans="1:4" x14ac:dyDescent="0.2">
      <c r="A47" s="49"/>
      <c r="D47" s="9"/>
    </row>
    <row r="48" spans="1:4" x14ac:dyDescent="0.2">
      <c r="A48" s="49"/>
      <c r="D48" s="9"/>
    </row>
    <row r="49" spans="1:4" x14ac:dyDescent="0.2">
      <c r="A49" s="49"/>
      <c r="D49" s="9"/>
    </row>
    <row r="50" spans="1:4" x14ac:dyDescent="0.2">
      <c r="A50" s="49"/>
      <c r="D50" s="9"/>
    </row>
    <row r="51" spans="1:4" x14ac:dyDescent="0.2">
      <c r="A51" s="49"/>
      <c r="D51" s="9"/>
    </row>
    <row r="52" spans="1:4" x14ac:dyDescent="0.2">
      <c r="A52" s="49"/>
      <c r="D52" s="9"/>
    </row>
    <row r="53" spans="1:4" x14ac:dyDescent="0.2">
      <c r="A53" s="49"/>
      <c r="D53" s="9"/>
    </row>
    <row r="54" spans="1:4" x14ac:dyDescent="0.2">
      <c r="A54" s="49"/>
      <c r="D54" s="9"/>
    </row>
    <row r="55" spans="1:4" x14ac:dyDescent="0.2">
      <c r="A55" s="49"/>
      <c r="D55" s="9"/>
    </row>
    <row r="56" spans="1:4" x14ac:dyDescent="0.2">
      <c r="A56" s="47" t="s">
        <v>810</v>
      </c>
      <c r="D56" s="9"/>
    </row>
    <row r="57" spans="1:4" x14ac:dyDescent="0.2">
      <c r="A57" s="49"/>
      <c r="D57" s="9"/>
    </row>
    <row r="58" spans="1:4" x14ac:dyDescent="0.2">
      <c r="A58" s="47" t="s">
        <v>809</v>
      </c>
      <c r="D58" s="9"/>
    </row>
    <row r="59" spans="1:4" x14ac:dyDescent="0.2">
      <c r="A59" s="49"/>
      <c r="D59" s="9"/>
    </row>
    <row r="60" spans="1:4" x14ac:dyDescent="0.2">
      <c r="A60" s="49"/>
      <c r="D60" s="9"/>
    </row>
    <row r="61" spans="1:4" x14ac:dyDescent="0.2">
      <c r="A61" s="49"/>
      <c r="D61" s="9"/>
    </row>
    <row r="62" spans="1:4" x14ac:dyDescent="0.2">
      <c r="A62" s="49"/>
      <c r="D62" s="9"/>
    </row>
    <row r="63" spans="1:4" x14ac:dyDescent="0.2">
      <c r="A63" s="49"/>
      <c r="D63" s="9"/>
    </row>
    <row r="64" spans="1:4" x14ac:dyDescent="0.2">
      <c r="A64" s="49"/>
      <c r="D64" s="9"/>
    </row>
    <row r="65" spans="1:4" x14ac:dyDescent="0.2">
      <c r="A65" s="49"/>
      <c r="D65" s="9"/>
    </row>
    <row r="66" spans="1:4" x14ac:dyDescent="0.2">
      <c r="A66" s="49"/>
      <c r="D66" s="9"/>
    </row>
    <row r="67" spans="1:4" x14ac:dyDescent="0.2">
      <c r="A67" s="49"/>
      <c r="D67" s="9"/>
    </row>
    <row r="68" spans="1:4" x14ac:dyDescent="0.2">
      <c r="A68" s="49"/>
      <c r="D68" s="9"/>
    </row>
    <row r="69" spans="1:4" x14ac:dyDescent="0.2">
      <c r="A69" s="49"/>
      <c r="D69" s="9"/>
    </row>
    <row r="70" spans="1:4" x14ac:dyDescent="0.2">
      <c r="A70" s="49"/>
      <c r="D70" s="9"/>
    </row>
    <row r="71" spans="1:4" x14ac:dyDescent="0.2">
      <c r="D71" s="9"/>
    </row>
    <row r="72" spans="1:4" x14ac:dyDescent="0.2">
      <c r="D72" s="9"/>
    </row>
    <row r="73" spans="1:4" x14ac:dyDescent="0.2">
      <c r="D73" s="9"/>
    </row>
    <row r="74" spans="1:4" x14ac:dyDescent="0.2">
      <c r="D74" s="9"/>
    </row>
    <row r="75" spans="1:4" x14ac:dyDescent="0.2">
      <c r="D75" s="9"/>
    </row>
    <row r="76" spans="1:4" x14ac:dyDescent="0.2">
      <c r="D76" s="9"/>
    </row>
    <row r="77" spans="1:4" x14ac:dyDescent="0.2">
      <c r="D77" s="9"/>
    </row>
    <row r="78" spans="1:4" x14ac:dyDescent="0.2">
      <c r="D78" s="9"/>
    </row>
    <row r="79" spans="1:4" x14ac:dyDescent="0.2">
      <c r="D79" s="9"/>
    </row>
    <row r="80" spans="1:4" x14ac:dyDescent="0.2">
      <c r="D80" s="9"/>
    </row>
    <row r="81" spans="4:4" x14ac:dyDescent="0.2">
      <c r="D81" s="9"/>
    </row>
    <row r="82" spans="4:4" x14ac:dyDescent="0.2">
      <c r="D82" s="9"/>
    </row>
    <row r="83" spans="4:4" x14ac:dyDescent="0.2">
      <c r="D83" s="9"/>
    </row>
    <row r="84" spans="4:4" x14ac:dyDescent="0.2">
      <c r="D84" s="9"/>
    </row>
    <row r="85" spans="4:4" x14ac:dyDescent="0.2">
      <c r="D85" s="9"/>
    </row>
    <row r="86" spans="4:4" x14ac:dyDescent="0.2">
      <c r="D86" s="9"/>
    </row>
    <row r="87" spans="4:4" x14ac:dyDescent="0.2">
      <c r="D87" s="9"/>
    </row>
    <row r="88" spans="4:4" x14ac:dyDescent="0.2">
      <c r="D88" s="9"/>
    </row>
    <row r="89" spans="4:4" x14ac:dyDescent="0.2">
      <c r="D89" s="9"/>
    </row>
    <row r="90" spans="4:4" x14ac:dyDescent="0.2">
      <c r="D90" s="9"/>
    </row>
    <row r="91" spans="4:4" x14ac:dyDescent="0.2">
      <c r="D91" s="9"/>
    </row>
    <row r="92" spans="4:4" x14ac:dyDescent="0.2">
      <c r="D92" s="9"/>
    </row>
    <row r="93" spans="4:4" x14ac:dyDescent="0.2">
      <c r="D93" s="9"/>
    </row>
    <row r="94" spans="4:4" x14ac:dyDescent="0.2">
      <c r="D94" s="9"/>
    </row>
    <row r="95" spans="4:4" x14ac:dyDescent="0.2">
      <c r="D95" s="9"/>
    </row>
    <row r="96" spans="4:4" x14ac:dyDescent="0.2">
      <c r="D96" s="9"/>
    </row>
    <row r="97" spans="4:4" x14ac:dyDescent="0.2">
      <c r="D97" s="9"/>
    </row>
    <row r="98" spans="4:4" x14ac:dyDescent="0.2">
      <c r="D98" s="9"/>
    </row>
    <row r="99" spans="4:4" x14ac:dyDescent="0.2">
      <c r="D99" s="9"/>
    </row>
    <row r="100" spans="4:4" x14ac:dyDescent="0.2">
      <c r="D100" s="9"/>
    </row>
    <row r="101" spans="4:4" x14ac:dyDescent="0.2">
      <c r="D101" s="9"/>
    </row>
    <row r="102" spans="4:4" x14ac:dyDescent="0.2">
      <c r="D102" s="9"/>
    </row>
    <row r="103" spans="4:4" x14ac:dyDescent="0.2">
      <c r="D103" s="9"/>
    </row>
    <row r="104" spans="4:4" x14ac:dyDescent="0.2">
      <c r="D104" s="9"/>
    </row>
    <row r="105" spans="4:4" x14ac:dyDescent="0.2">
      <c r="D105" s="9"/>
    </row>
    <row r="106" spans="4:4" x14ac:dyDescent="0.2">
      <c r="D106" s="9"/>
    </row>
    <row r="107" spans="4:4" x14ac:dyDescent="0.2">
      <c r="D107" s="9"/>
    </row>
    <row r="108" spans="4:4" x14ac:dyDescent="0.2">
      <c r="D108" s="9"/>
    </row>
    <row r="109" spans="4:4" x14ac:dyDescent="0.2">
      <c r="D109" s="9"/>
    </row>
    <row r="110" spans="4:4" x14ac:dyDescent="0.2">
      <c r="D110" s="9"/>
    </row>
    <row r="111" spans="4:4" x14ac:dyDescent="0.2">
      <c r="D111" s="9"/>
    </row>
    <row r="112" spans="4:4" x14ac:dyDescent="0.2">
      <c r="D112" s="9"/>
    </row>
    <row r="113" spans="4:4" x14ac:dyDescent="0.2">
      <c r="D113" s="9"/>
    </row>
    <row r="114" spans="4:4" x14ac:dyDescent="0.2">
      <c r="D114" s="9"/>
    </row>
    <row r="115" spans="4:4" x14ac:dyDescent="0.2">
      <c r="D115" s="9"/>
    </row>
    <row r="116" spans="4:4" x14ac:dyDescent="0.2">
      <c r="D116" s="9"/>
    </row>
    <row r="117" spans="4:4" x14ac:dyDescent="0.2">
      <c r="D117" s="9"/>
    </row>
    <row r="118" spans="4:4" x14ac:dyDescent="0.2">
      <c r="D118" s="9"/>
    </row>
    <row r="119" spans="4:4" x14ac:dyDescent="0.2">
      <c r="D119" s="9"/>
    </row>
    <row r="120" spans="4:4" x14ac:dyDescent="0.2">
      <c r="D120" s="9"/>
    </row>
    <row r="121" spans="4:4" x14ac:dyDescent="0.2">
      <c r="D121" s="9"/>
    </row>
    <row r="122" spans="4:4" x14ac:dyDescent="0.2">
      <c r="D122" s="9"/>
    </row>
    <row r="123" spans="4:4" x14ac:dyDescent="0.2">
      <c r="D123" s="9"/>
    </row>
    <row r="124" spans="4:4" x14ac:dyDescent="0.2">
      <c r="D124" s="9"/>
    </row>
    <row r="125" spans="4:4" x14ac:dyDescent="0.2">
      <c r="D125" s="9"/>
    </row>
    <row r="126" spans="4:4" x14ac:dyDescent="0.2">
      <c r="D126" s="9"/>
    </row>
    <row r="127" spans="4:4" x14ac:dyDescent="0.2">
      <c r="D127" s="9"/>
    </row>
    <row r="128" spans="4:4" x14ac:dyDescent="0.2">
      <c r="D128" s="9"/>
    </row>
    <row r="129" spans="4:4" x14ac:dyDescent="0.2">
      <c r="D129" s="9"/>
    </row>
    <row r="130" spans="4:4" x14ac:dyDescent="0.2">
      <c r="D130" s="9"/>
    </row>
    <row r="131" spans="4:4" x14ac:dyDescent="0.2">
      <c r="D131" s="9"/>
    </row>
    <row r="132" spans="4:4" x14ac:dyDescent="0.2">
      <c r="D132" s="9"/>
    </row>
    <row r="133" spans="4:4" x14ac:dyDescent="0.2">
      <c r="D133" s="9"/>
    </row>
    <row r="134" spans="4:4" x14ac:dyDescent="0.2">
      <c r="D134" s="9"/>
    </row>
    <row r="135" spans="4:4" x14ac:dyDescent="0.2">
      <c r="D135" s="9"/>
    </row>
    <row r="136" spans="4:4" x14ac:dyDescent="0.2">
      <c r="D136" s="9"/>
    </row>
    <row r="137" spans="4:4" x14ac:dyDescent="0.2">
      <c r="D137" s="9"/>
    </row>
    <row r="138" spans="4:4" x14ac:dyDescent="0.2">
      <c r="D138" s="9"/>
    </row>
    <row r="139" spans="4:4" x14ac:dyDescent="0.2">
      <c r="D139" s="9"/>
    </row>
    <row r="140" spans="4:4" x14ac:dyDescent="0.2">
      <c r="D140" s="9"/>
    </row>
    <row r="141" spans="4:4" x14ac:dyDescent="0.2">
      <c r="D141" s="9"/>
    </row>
    <row r="142" spans="4:4" x14ac:dyDescent="0.2">
      <c r="D142" s="9"/>
    </row>
    <row r="143" spans="4:4" x14ac:dyDescent="0.2">
      <c r="D143" s="9"/>
    </row>
    <row r="144" spans="4:4" x14ac:dyDescent="0.2">
      <c r="D144" s="9"/>
    </row>
    <row r="145" spans="4:4" x14ac:dyDescent="0.2">
      <c r="D145" s="9"/>
    </row>
    <row r="146" spans="4:4" x14ac:dyDescent="0.2">
      <c r="D146" s="9"/>
    </row>
    <row r="147" spans="4:4" x14ac:dyDescent="0.2">
      <c r="D147" s="9"/>
    </row>
    <row r="148" spans="4:4" x14ac:dyDescent="0.2">
      <c r="D148" s="9"/>
    </row>
    <row r="149" spans="4:4" x14ac:dyDescent="0.2">
      <c r="D149" s="9"/>
    </row>
    <row r="150" spans="4:4" x14ac:dyDescent="0.2">
      <c r="D150" s="9"/>
    </row>
    <row r="151" spans="4:4" x14ac:dyDescent="0.2">
      <c r="D151" s="9"/>
    </row>
    <row r="152" spans="4:4" x14ac:dyDescent="0.2">
      <c r="D152" s="9"/>
    </row>
    <row r="153" spans="4:4" x14ac:dyDescent="0.2">
      <c r="D153" s="9"/>
    </row>
    <row r="154" spans="4:4" x14ac:dyDescent="0.2">
      <c r="D154" s="9"/>
    </row>
    <row r="155" spans="4:4" x14ac:dyDescent="0.2">
      <c r="D155" s="9"/>
    </row>
    <row r="156" spans="4:4" x14ac:dyDescent="0.2">
      <c r="D156" s="9"/>
    </row>
    <row r="157" spans="4:4" x14ac:dyDescent="0.2">
      <c r="D157" s="9"/>
    </row>
    <row r="158" spans="4:4" x14ac:dyDescent="0.2">
      <c r="D158" s="9"/>
    </row>
    <row r="159" spans="4:4" x14ac:dyDescent="0.2">
      <c r="D159" s="9"/>
    </row>
    <row r="160" spans="4:4" x14ac:dyDescent="0.2">
      <c r="D160" s="9"/>
    </row>
    <row r="161" spans="4:4" x14ac:dyDescent="0.2">
      <c r="D161" s="9"/>
    </row>
    <row r="162" spans="4:4" x14ac:dyDescent="0.2">
      <c r="D162" s="9"/>
    </row>
    <row r="163" spans="4:4" x14ac:dyDescent="0.2">
      <c r="D163" s="9"/>
    </row>
    <row r="164" spans="4:4" x14ac:dyDescent="0.2">
      <c r="D164" s="9"/>
    </row>
    <row r="165" spans="4:4" x14ac:dyDescent="0.2">
      <c r="D165" s="9"/>
    </row>
    <row r="166" spans="4:4" x14ac:dyDescent="0.2">
      <c r="D166" s="9"/>
    </row>
    <row r="167" spans="4:4" x14ac:dyDescent="0.2">
      <c r="D167" s="9"/>
    </row>
    <row r="168" spans="4:4" x14ac:dyDescent="0.2">
      <c r="D168" s="9"/>
    </row>
    <row r="169" spans="4:4" x14ac:dyDescent="0.2">
      <c r="D169" s="9"/>
    </row>
    <row r="170" spans="4:4" x14ac:dyDescent="0.2">
      <c r="D170" s="9"/>
    </row>
    <row r="171" spans="4:4" x14ac:dyDescent="0.2">
      <c r="D171" s="9"/>
    </row>
    <row r="172" spans="4:4" x14ac:dyDescent="0.2">
      <c r="D172" s="9"/>
    </row>
  </sheetData>
  <mergeCells count="2">
    <mergeCell ref="A1:E1"/>
    <mergeCell ref="A20:E20"/>
  </mergeCells>
  <conditionalFormatting sqref="E5:E9 E11:E17">
    <cfRule type="cellIs" dxfId="29" priority="1" stopIfTrue="1" operator="between">
      <formula>0.009</formula>
      <formula>-0.009</formula>
    </cfRule>
  </conditionalFormatting>
  <hyperlinks>
    <hyperlink ref="A38" r:id="rId1" tooltip="https://www.franklintempletonindia.com/investor/reports" xr:uid="{00000000-0004-0000-1C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106"/>
  <sheetViews>
    <sheetView workbookViewId="0">
      <selection sqref="A1:G1"/>
    </sheetView>
  </sheetViews>
  <sheetFormatPr defaultColWidth="9.109375" defaultRowHeight="10.199999999999999" x14ac:dyDescent="0.2"/>
  <cols>
    <col min="1" max="1" width="36.88671875" style="9" bestFit="1" customWidth="1"/>
    <col min="2" max="2" width="49" style="9" bestFit="1" customWidth="1"/>
    <col min="3" max="3" width="24.6640625" style="9" bestFit="1" customWidth="1"/>
    <col min="4" max="4" width="15.33203125" style="9" bestFit="1" customWidth="1"/>
    <col min="5" max="5" width="23" style="13" customWidth="1"/>
    <col min="6" max="6" width="13.5546875" style="50" bestFit="1" customWidth="1"/>
    <col min="7" max="7" width="14.33203125" style="13" customWidth="1"/>
    <col min="8" max="16384" width="9.109375" style="9"/>
  </cols>
  <sheetData>
    <row r="1" spans="1:9" s="1" customFormat="1" ht="13.8" x14ac:dyDescent="0.2">
      <c r="A1" s="83" t="s">
        <v>948</v>
      </c>
      <c r="B1" s="84"/>
      <c r="C1" s="84"/>
      <c r="D1" s="84"/>
      <c r="E1" s="84"/>
      <c r="F1" s="84"/>
      <c r="G1" s="84"/>
    </row>
    <row r="2" spans="1:9" s="1" customFormat="1" ht="11.4" x14ac:dyDescent="0.2">
      <c r="E2" s="7"/>
      <c r="F2" s="61"/>
      <c r="G2" s="13"/>
    </row>
    <row r="3" spans="1:9" s="1" customFormat="1" ht="12" x14ac:dyDescent="0.2">
      <c r="A3" s="11" t="s">
        <v>7</v>
      </c>
      <c r="B3" s="2"/>
      <c r="C3" s="3"/>
      <c r="D3" s="3"/>
      <c r="E3" s="5"/>
      <c r="F3" s="61"/>
      <c r="G3" s="13"/>
    </row>
    <row r="4" spans="1:9" s="1" customFormat="1" ht="30.6" x14ac:dyDescent="0.2">
      <c r="A4" s="8" t="s">
        <v>2</v>
      </c>
      <c r="B4" s="8" t="s">
        <v>0</v>
      </c>
      <c r="C4" s="17" t="s">
        <v>864</v>
      </c>
      <c r="D4" s="17" t="s">
        <v>1</v>
      </c>
      <c r="E4" s="52" t="s">
        <v>6</v>
      </c>
      <c r="F4" s="15" t="s">
        <v>3</v>
      </c>
      <c r="G4" s="15" t="s">
        <v>5</v>
      </c>
    </row>
    <row r="5" spans="1:9" x14ac:dyDescent="0.2">
      <c r="A5" s="21" t="s">
        <v>48</v>
      </c>
      <c r="B5" s="22"/>
      <c r="C5" s="22"/>
      <c r="D5" s="22"/>
      <c r="E5" s="24"/>
      <c r="F5" s="25"/>
      <c r="G5" s="24"/>
    </row>
    <row r="6" spans="1:9" x14ac:dyDescent="0.2">
      <c r="A6" s="26" t="s">
        <v>49</v>
      </c>
      <c r="B6" s="27"/>
      <c r="C6" s="27"/>
      <c r="D6" s="27"/>
      <c r="E6" s="29"/>
      <c r="F6" s="30"/>
      <c r="G6" s="29"/>
    </row>
    <row r="7" spans="1:9" x14ac:dyDescent="0.2">
      <c r="A7" s="27" t="s">
        <v>949</v>
      </c>
      <c r="B7" s="27" t="s">
        <v>950</v>
      </c>
      <c r="C7" s="27" t="s">
        <v>50</v>
      </c>
      <c r="D7" s="31">
        <v>1000</v>
      </c>
      <c r="E7" s="29">
        <v>4941.2700000000004</v>
      </c>
      <c r="F7" s="30">
        <v>5.4210596923302896</v>
      </c>
      <c r="G7" s="29">
        <v>6.7785000000000002</v>
      </c>
    </row>
    <row r="8" spans="1:9" x14ac:dyDescent="0.2">
      <c r="A8" s="27" t="s">
        <v>951</v>
      </c>
      <c r="B8" s="27" t="s">
        <v>952</v>
      </c>
      <c r="C8" s="27" t="s">
        <v>50</v>
      </c>
      <c r="D8" s="31">
        <v>1000</v>
      </c>
      <c r="E8" s="29">
        <v>4934.9650000000001</v>
      </c>
      <c r="F8" s="30">
        <v>5.41414248655928</v>
      </c>
      <c r="G8" s="29">
        <v>6.7751000000000001</v>
      </c>
    </row>
    <row r="9" spans="1:9" x14ac:dyDescent="0.2">
      <c r="A9" s="27" t="s">
        <v>953</v>
      </c>
      <c r="B9" s="27" t="s">
        <v>954</v>
      </c>
      <c r="C9" s="27" t="s">
        <v>50</v>
      </c>
      <c r="D9" s="31">
        <v>1000</v>
      </c>
      <c r="E9" s="29">
        <v>4934.87</v>
      </c>
      <c r="F9" s="30">
        <v>5.41403826220587</v>
      </c>
      <c r="G9" s="29">
        <v>6.7850999999999999</v>
      </c>
    </row>
    <row r="10" spans="1:9" x14ac:dyDescent="0.2">
      <c r="A10" s="27" t="s">
        <v>955</v>
      </c>
      <c r="B10" s="27" t="s">
        <v>956</v>
      </c>
      <c r="C10" s="27" t="s">
        <v>50</v>
      </c>
      <c r="D10" s="31">
        <v>1000</v>
      </c>
      <c r="E10" s="29">
        <v>4904.91</v>
      </c>
      <c r="F10" s="30">
        <v>5.3811691924359097</v>
      </c>
      <c r="G10" s="29">
        <v>6.87</v>
      </c>
    </row>
    <row r="11" spans="1:9" x14ac:dyDescent="0.2">
      <c r="A11" s="27" t="s">
        <v>957</v>
      </c>
      <c r="B11" s="27" t="s">
        <v>958</v>
      </c>
      <c r="C11" s="27" t="s">
        <v>50</v>
      </c>
      <c r="D11" s="31">
        <v>1000</v>
      </c>
      <c r="E11" s="29">
        <v>4895.4250000000002</v>
      </c>
      <c r="F11" s="30">
        <v>5.37076321357182</v>
      </c>
      <c r="G11" s="29">
        <v>6.9</v>
      </c>
    </row>
    <row r="12" spans="1:9" x14ac:dyDescent="0.2">
      <c r="A12" s="27" t="s">
        <v>959</v>
      </c>
      <c r="B12" s="27" t="s">
        <v>960</v>
      </c>
      <c r="C12" s="27" t="s">
        <v>51</v>
      </c>
      <c r="D12" s="31">
        <v>1000</v>
      </c>
      <c r="E12" s="29">
        <v>4751.59</v>
      </c>
      <c r="F12" s="30">
        <v>5.2129620570176698</v>
      </c>
      <c r="G12" s="29">
        <v>7.3676000000000004</v>
      </c>
    </row>
    <row r="13" spans="1:9" x14ac:dyDescent="0.2">
      <c r="A13" s="27" t="s">
        <v>961</v>
      </c>
      <c r="B13" s="27" t="s">
        <v>962</v>
      </c>
      <c r="C13" s="27" t="s">
        <v>52</v>
      </c>
      <c r="D13" s="31">
        <v>1000</v>
      </c>
      <c r="E13" s="29">
        <v>4738.43</v>
      </c>
      <c r="F13" s="30">
        <v>5.1985242413243196</v>
      </c>
      <c r="G13" s="29">
        <v>7.4348999999999998</v>
      </c>
    </row>
    <row r="14" spans="1:9" x14ac:dyDescent="0.2">
      <c r="A14" s="27" t="s">
        <v>54</v>
      </c>
      <c r="B14" s="27" t="s">
        <v>53</v>
      </c>
      <c r="C14" s="27" t="s">
        <v>51</v>
      </c>
      <c r="D14" s="31">
        <v>1000</v>
      </c>
      <c r="E14" s="29">
        <v>4730.0200000000004</v>
      </c>
      <c r="F14" s="30">
        <v>5.1892976433014404</v>
      </c>
      <c r="G14" s="29">
        <v>7.31</v>
      </c>
    </row>
    <row r="15" spans="1:9" x14ac:dyDescent="0.2">
      <c r="A15" s="27" t="s">
        <v>963</v>
      </c>
      <c r="B15" s="27" t="s">
        <v>964</v>
      </c>
      <c r="C15" s="27" t="s">
        <v>871</v>
      </c>
      <c r="D15" s="31">
        <v>1000</v>
      </c>
      <c r="E15" s="29">
        <v>4728.1350000000002</v>
      </c>
      <c r="F15" s="30">
        <v>5.1872296127101096</v>
      </c>
      <c r="G15" s="29">
        <v>7.39</v>
      </c>
    </row>
    <row r="16" spans="1:9" x14ac:dyDescent="0.2">
      <c r="A16" s="26" t="s">
        <v>33</v>
      </c>
      <c r="B16" s="26"/>
      <c r="C16" s="26"/>
      <c r="D16" s="26"/>
      <c r="E16" s="33">
        <f>SUM(E6:E15)</f>
        <v>43559.614999999998</v>
      </c>
      <c r="F16" s="34">
        <f>SUM(F6:F15)</f>
        <v>47.789186401456718</v>
      </c>
      <c r="G16" s="33"/>
      <c r="H16" s="18"/>
      <c r="I16" s="18"/>
    </row>
    <row r="17" spans="1:9" x14ac:dyDescent="0.2">
      <c r="A17" s="27"/>
      <c r="B17" s="27"/>
      <c r="C17" s="27"/>
      <c r="D17" s="27"/>
      <c r="E17" s="29"/>
      <c r="F17" s="30"/>
      <c r="G17" s="29"/>
    </row>
    <row r="18" spans="1:9" x14ac:dyDescent="0.2">
      <c r="A18" s="26" t="s">
        <v>55</v>
      </c>
      <c r="B18" s="27"/>
      <c r="C18" s="27"/>
      <c r="D18" s="27"/>
      <c r="E18" s="29"/>
      <c r="F18" s="30"/>
      <c r="G18" s="29"/>
    </row>
    <row r="19" spans="1:9" x14ac:dyDescent="0.2">
      <c r="A19" s="27" t="s">
        <v>965</v>
      </c>
      <c r="B19" s="27" t="s">
        <v>966</v>
      </c>
      <c r="C19" s="27" t="s">
        <v>50</v>
      </c>
      <c r="D19" s="31">
        <v>1000</v>
      </c>
      <c r="E19" s="29">
        <v>4888.0200000000004</v>
      </c>
      <c r="F19" s="30">
        <v>5.3626391994981697</v>
      </c>
      <c r="G19" s="29">
        <v>7.3997999999999999</v>
      </c>
    </row>
    <row r="20" spans="1:9" x14ac:dyDescent="0.2">
      <c r="A20" s="27" t="s">
        <v>967</v>
      </c>
      <c r="B20" s="27" t="s">
        <v>968</v>
      </c>
      <c r="C20" s="27" t="s">
        <v>52</v>
      </c>
      <c r="D20" s="31">
        <v>1000</v>
      </c>
      <c r="E20" s="29">
        <v>4705.6549999999997</v>
      </c>
      <c r="F20" s="30">
        <v>5.1625668393980702</v>
      </c>
      <c r="G20" s="29">
        <v>7.56</v>
      </c>
    </row>
    <row r="21" spans="1:9" x14ac:dyDescent="0.2">
      <c r="A21" s="27" t="s">
        <v>57</v>
      </c>
      <c r="B21" s="27" t="s">
        <v>56</v>
      </c>
      <c r="C21" s="27" t="s">
        <v>50</v>
      </c>
      <c r="D21" s="31">
        <v>1000</v>
      </c>
      <c r="E21" s="29">
        <v>4681.2349999999997</v>
      </c>
      <c r="F21" s="30">
        <v>5.1357756950795599</v>
      </c>
      <c r="G21" s="29">
        <v>8.8450000000000006</v>
      </c>
    </row>
    <row r="22" spans="1:9" x14ac:dyDescent="0.2">
      <c r="A22" s="27" t="s">
        <v>969</v>
      </c>
      <c r="B22" s="27" t="s">
        <v>970</v>
      </c>
      <c r="C22" s="27" t="s">
        <v>50</v>
      </c>
      <c r="D22" s="31">
        <v>500</v>
      </c>
      <c r="E22" s="29">
        <v>2466.4850000000001</v>
      </c>
      <c r="F22" s="30">
        <v>2.7059768875688399</v>
      </c>
      <c r="G22" s="29">
        <v>7.0853000000000002</v>
      </c>
    </row>
    <row r="23" spans="1:9" x14ac:dyDescent="0.2">
      <c r="A23" s="27" t="s">
        <v>971</v>
      </c>
      <c r="B23" s="27" t="s">
        <v>972</v>
      </c>
      <c r="C23" s="27" t="s">
        <v>50</v>
      </c>
      <c r="D23" s="31">
        <v>500</v>
      </c>
      <c r="E23" s="29">
        <v>2446.0324999999998</v>
      </c>
      <c r="F23" s="30">
        <v>2.6835384813782501</v>
      </c>
      <c r="G23" s="29">
        <v>7.5974000000000004</v>
      </c>
    </row>
    <row r="24" spans="1:9" x14ac:dyDescent="0.2">
      <c r="A24" s="26" t="s">
        <v>33</v>
      </c>
      <c r="B24" s="26"/>
      <c r="C24" s="26"/>
      <c r="D24" s="26"/>
      <c r="E24" s="33">
        <f>SUM(E18:E23)</f>
        <v>19187.427500000002</v>
      </c>
      <c r="F24" s="34">
        <f>SUM(F18:F23)</f>
        <v>21.05049710292289</v>
      </c>
      <c r="G24" s="33"/>
      <c r="H24" s="18"/>
      <c r="I24" s="18"/>
    </row>
    <row r="25" spans="1:9" x14ac:dyDescent="0.2">
      <c r="A25" s="27"/>
      <c r="B25" s="27"/>
      <c r="C25" s="27"/>
      <c r="D25" s="27"/>
      <c r="E25" s="29"/>
      <c r="F25" s="30"/>
      <c r="G25" s="29"/>
    </row>
    <row r="26" spans="1:9" x14ac:dyDescent="0.2">
      <c r="A26" s="26" t="s">
        <v>908</v>
      </c>
      <c r="B26" s="27"/>
      <c r="C26" s="27"/>
      <c r="D26" s="27"/>
      <c r="E26" s="29"/>
      <c r="F26" s="30"/>
      <c r="G26" s="29"/>
    </row>
    <row r="27" spans="1:9" x14ac:dyDescent="0.2">
      <c r="A27" s="27" t="s">
        <v>973</v>
      </c>
      <c r="B27" s="27" t="s">
        <v>974</v>
      </c>
      <c r="C27" s="27" t="s">
        <v>59</v>
      </c>
      <c r="D27" s="31">
        <v>6000000</v>
      </c>
      <c r="E27" s="29">
        <v>5906.634</v>
      </c>
      <c r="F27" s="30">
        <v>6.4801590471169703</v>
      </c>
      <c r="G27" s="29">
        <v>6.3402000000000003</v>
      </c>
    </row>
    <row r="28" spans="1:9" x14ac:dyDescent="0.2">
      <c r="A28" s="27" t="s">
        <v>975</v>
      </c>
      <c r="B28" s="27" t="s">
        <v>976</v>
      </c>
      <c r="C28" s="27" t="s">
        <v>59</v>
      </c>
      <c r="D28" s="31">
        <v>4677200</v>
      </c>
      <c r="E28" s="29">
        <v>4644.2304169999998</v>
      </c>
      <c r="F28" s="30">
        <v>5.0951780241705098</v>
      </c>
      <c r="G28" s="29">
        <v>6.1698000000000004</v>
      </c>
    </row>
    <row r="29" spans="1:9" x14ac:dyDescent="0.2">
      <c r="A29" s="27" t="s">
        <v>977</v>
      </c>
      <c r="B29" s="27" t="s">
        <v>978</v>
      </c>
      <c r="C29" s="27" t="s">
        <v>59</v>
      </c>
      <c r="D29" s="31">
        <v>3727600</v>
      </c>
      <c r="E29" s="29">
        <v>3687.6289449999999</v>
      </c>
      <c r="F29" s="30">
        <v>4.0456920253315403</v>
      </c>
      <c r="G29" s="29">
        <v>6.2798999999999996</v>
      </c>
    </row>
    <row r="30" spans="1:9" x14ac:dyDescent="0.2">
      <c r="A30" s="26" t="s">
        <v>33</v>
      </c>
      <c r="B30" s="26"/>
      <c r="C30" s="26"/>
      <c r="D30" s="26"/>
      <c r="E30" s="33">
        <f>SUM(E26:E29)</f>
        <v>14238.493362000001</v>
      </c>
      <c r="F30" s="34">
        <f>SUM(F26:F29)</f>
        <v>15.62102909661902</v>
      </c>
      <c r="G30" s="33"/>
      <c r="H30" s="18"/>
      <c r="I30" s="18"/>
    </row>
    <row r="31" spans="1:9" x14ac:dyDescent="0.2">
      <c r="A31" s="27"/>
      <c r="B31" s="27"/>
      <c r="C31" s="27"/>
      <c r="D31" s="27"/>
      <c r="E31" s="29"/>
      <c r="F31" s="30"/>
      <c r="G31" s="29"/>
    </row>
    <row r="32" spans="1:9" x14ac:dyDescent="0.2">
      <c r="A32" s="26" t="s">
        <v>58</v>
      </c>
      <c r="B32" s="27"/>
      <c r="C32" s="27"/>
      <c r="D32" s="27"/>
      <c r="E32" s="29"/>
      <c r="F32" s="30"/>
      <c r="G32" s="29"/>
    </row>
    <row r="33" spans="1:9" x14ac:dyDescent="0.2">
      <c r="A33" s="27" t="s">
        <v>979</v>
      </c>
      <c r="B33" s="27" t="s">
        <v>980</v>
      </c>
      <c r="C33" s="27" t="s">
        <v>59</v>
      </c>
      <c r="D33" s="31">
        <v>1502400</v>
      </c>
      <c r="E33" s="29">
        <v>1498.603435</v>
      </c>
      <c r="F33" s="30">
        <v>1.6441155161054199</v>
      </c>
      <c r="G33" s="29">
        <v>6.1660500000000003</v>
      </c>
    </row>
    <row r="34" spans="1:9" x14ac:dyDescent="0.2">
      <c r="A34" s="26" t="s">
        <v>33</v>
      </c>
      <c r="B34" s="26"/>
      <c r="C34" s="26"/>
      <c r="D34" s="26"/>
      <c r="E34" s="33">
        <f>SUM(E33:E33)</f>
        <v>1498.603435</v>
      </c>
      <c r="F34" s="34">
        <f>SUM(F33:F33)</f>
        <v>1.6441155161054199</v>
      </c>
      <c r="G34" s="33"/>
      <c r="H34" s="18"/>
      <c r="I34" s="18"/>
    </row>
    <row r="35" spans="1:9" x14ac:dyDescent="0.2">
      <c r="A35" s="27"/>
      <c r="B35" s="27"/>
      <c r="C35" s="27"/>
      <c r="D35" s="27"/>
      <c r="E35" s="29"/>
      <c r="F35" s="30"/>
      <c r="G35" s="29"/>
    </row>
    <row r="36" spans="1:9" x14ac:dyDescent="0.2">
      <c r="A36" s="26" t="s">
        <v>35</v>
      </c>
      <c r="B36" s="26"/>
      <c r="C36" s="26"/>
      <c r="D36" s="26"/>
      <c r="E36" s="33">
        <f>E16+E24+E30+E34</f>
        <v>78484.139296999987</v>
      </c>
      <c r="F36" s="34">
        <f>F16+F24+F30+F34</f>
        <v>86.104828117104049</v>
      </c>
      <c r="G36" s="33"/>
      <c r="H36" s="18"/>
      <c r="I36" s="18"/>
    </row>
    <row r="37" spans="1:9" x14ac:dyDescent="0.2">
      <c r="A37" s="26"/>
      <c r="B37" s="26"/>
      <c r="C37" s="26"/>
      <c r="D37" s="26"/>
      <c r="E37" s="33"/>
      <c r="F37" s="34"/>
      <c r="G37" s="33"/>
      <c r="H37" s="18"/>
      <c r="I37" s="18"/>
    </row>
    <row r="38" spans="1:9" x14ac:dyDescent="0.2">
      <c r="A38" s="26" t="s">
        <v>37</v>
      </c>
      <c r="B38" s="26"/>
      <c r="C38" s="26"/>
      <c r="D38" s="26"/>
      <c r="E38" s="33">
        <f>E40-(E16+E24+E30+E34)</f>
        <v>12665.38276030001</v>
      </c>
      <c r="F38" s="34">
        <f>F40-(F16+F24+F30+F34)</f>
        <v>13.895171882895951</v>
      </c>
      <c r="G38" s="33"/>
      <c r="H38" s="18"/>
      <c r="I38" s="18"/>
    </row>
    <row r="39" spans="1:9" x14ac:dyDescent="0.2">
      <c r="A39" s="26"/>
      <c r="B39" s="26"/>
      <c r="C39" s="26"/>
      <c r="D39" s="26"/>
      <c r="E39" s="33"/>
      <c r="F39" s="34"/>
      <c r="G39" s="33"/>
      <c r="H39" s="18"/>
      <c r="I39" s="18"/>
    </row>
    <row r="40" spans="1:9" x14ac:dyDescent="0.2">
      <c r="A40" s="35" t="s">
        <v>36</v>
      </c>
      <c r="B40" s="35"/>
      <c r="C40" s="35"/>
      <c r="D40" s="35"/>
      <c r="E40" s="37">
        <v>91149.522057299997</v>
      </c>
      <c r="F40" s="38">
        <v>100</v>
      </c>
      <c r="G40" s="37"/>
      <c r="H40" s="18"/>
      <c r="I40" s="18"/>
    </row>
    <row r="42" spans="1:9" x14ac:dyDescent="0.2">
      <c r="A42" s="18" t="s">
        <v>60</v>
      </c>
    </row>
    <row r="43" spans="1:9" x14ac:dyDescent="0.2">
      <c r="A43" s="18" t="s">
        <v>38</v>
      </c>
    </row>
    <row r="45" spans="1:9" x14ac:dyDescent="0.2">
      <c r="A45" s="18" t="s">
        <v>39</v>
      </c>
    </row>
    <row r="46" spans="1:9" x14ac:dyDescent="0.2">
      <c r="A46" s="18" t="s">
        <v>40</v>
      </c>
    </row>
    <row r="47" spans="1:9" x14ac:dyDescent="0.2">
      <c r="A47" s="18" t="s">
        <v>41</v>
      </c>
      <c r="B47" s="18"/>
      <c r="C47" s="39" t="s">
        <v>43</v>
      </c>
      <c r="D47" s="18" t="s">
        <v>42</v>
      </c>
    </row>
    <row r="48" spans="1:9" x14ac:dyDescent="0.2">
      <c r="A48" s="9" t="s">
        <v>981</v>
      </c>
      <c r="C48" s="40">
        <v>40.468800000000002</v>
      </c>
      <c r="D48" s="40">
        <v>41.519399999999997</v>
      </c>
    </row>
    <row r="49" spans="1:4" x14ac:dyDescent="0.2">
      <c r="A49" s="9" t="s">
        <v>982</v>
      </c>
      <c r="C49" s="40">
        <v>10.0646</v>
      </c>
      <c r="D49" s="40">
        <v>10.0457</v>
      </c>
    </row>
    <row r="50" spans="1:4" x14ac:dyDescent="0.2">
      <c r="A50" s="9" t="s">
        <v>983</v>
      </c>
      <c r="C50" s="40">
        <v>10.101699999999999</v>
      </c>
      <c r="D50" s="40">
        <v>10.1716</v>
      </c>
    </row>
    <row r="51" spans="1:4" x14ac:dyDescent="0.2">
      <c r="A51" s="9" t="s">
        <v>984</v>
      </c>
      <c r="C51" s="40">
        <v>10.349500000000001</v>
      </c>
      <c r="D51" s="40">
        <v>10.440200000000001</v>
      </c>
    </row>
    <row r="52" spans="1:4" x14ac:dyDescent="0.2">
      <c r="A52" s="9" t="s">
        <v>985</v>
      </c>
      <c r="C52" s="40">
        <v>41.608800000000002</v>
      </c>
      <c r="D52" s="40">
        <v>42.724499999999999</v>
      </c>
    </row>
    <row r="53" spans="1:4" x14ac:dyDescent="0.2">
      <c r="A53" s="9" t="s">
        <v>986</v>
      </c>
      <c r="C53" s="40">
        <v>10.075200000000001</v>
      </c>
      <c r="D53" s="40">
        <v>10.0571</v>
      </c>
    </row>
    <row r="54" spans="1:4" x14ac:dyDescent="0.2">
      <c r="A54" s="9" t="s">
        <v>987</v>
      </c>
      <c r="C54" s="40">
        <v>10.480399999999999</v>
      </c>
      <c r="D54" s="40">
        <v>10.5678</v>
      </c>
    </row>
    <row r="55" spans="1:4" x14ac:dyDescent="0.2">
      <c r="A55" s="9" t="s">
        <v>988</v>
      </c>
      <c r="C55" s="40">
        <v>10.7807</v>
      </c>
      <c r="D55" s="40">
        <v>10.890700000000001</v>
      </c>
    </row>
    <row r="57" spans="1:4" x14ac:dyDescent="0.2">
      <c r="A57" s="18" t="s">
        <v>45</v>
      </c>
    </row>
    <row r="58" spans="1:4" x14ac:dyDescent="0.2">
      <c r="A58" s="85" t="s">
        <v>61</v>
      </c>
      <c r="B58" s="86"/>
      <c r="C58" s="43" t="s">
        <v>62</v>
      </c>
    </row>
    <row r="59" spans="1:4" x14ac:dyDescent="0.2">
      <c r="A59" s="81" t="s">
        <v>982</v>
      </c>
      <c r="B59" s="82"/>
      <c r="C59" s="44">
        <v>0.27641200999999999</v>
      </c>
    </row>
    <row r="60" spans="1:4" x14ac:dyDescent="0.2">
      <c r="A60" s="81" t="s">
        <v>983</v>
      </c>
      <c r="B60" s="82"/>
      <c r="C60" s="44">
        <v>0.19</v>
      </c>
    </row>
    <row r="61" spans="1:4" x14ac:dyDescent="0.2">
      <c r="A61" s="81" t="s">
        <v>984</v>
      </c>
      <c r="B61" s="82"/>
      <c r="C61" s="44">
        <v>0.17499999999999999</v>
      </c>
    </row>
    <row r="62" spans="1:4" x14ac:dyDescent="0.2">
      <c r="A62" s="81" t="s">
        <v>986</v>
      </c>
      <c r="B62" s="82"/>
      <c r="C62" s="44">
        <v>0.28368327999999998</v>
      </c>
    </row>
    <row r="63" spans="1:4" x14ac:dyDescent="0.2">
      <c r="A63" s="81" t="s">
        <v>987</v>
      </c>
      <c r="B63" s="82"/>
      <c r="C63" s="44">
        <v>0.19</v>
      </c>
    </row>
    <row r="64" spans="1:4" x14ac:dyDescent="0.2">
      <c r="A64" s="81" t="s">
        <v>988</v>
      </c>
      <c r="B64" s="82"/>
      <c r="C64" s="44">
        <v>0.17499999999999999</v>
      </c>
    </row>
    <row r="65" spans="1:5" x14ac:dyDescent="0.2">
      <c r="A65" s="9" t="s">
        <v>63</v>
      </c>
    </row>
    <row r="66" spans="1:5" x14ac:dyDescent="0.2">
      <c r="A66" s="9" t="s">
        <v>44</v>
      </c>
    </row>
    <row r="68" spans="1:5" x14ac:dyDescent="0.2">
      <c r="A68" s="18" t="s">
        <v>932</v>
      </c>
      <c r="D68" s="42">
        <v>0.36272390573192298</v>
      </c>
      <c r="E68" s="13" t="s">
        <v>47</v>
      </c>
    </row>
    <row r="70" spans="1:5" x14ac:dyDescent="0.2">
      <c r="A70" s="18" t="s">
        <v>848</v>
      </c>
      <c r="D70" s="39" t="s">
        <v>46</v>
      </c>
    </row>
    <row r="72" spans="1:5" x14ac:dyDescent="0.2">
      <c r="A72" s="18" t="s">
        <v>933</v>
      </c>
    </row>
    <row r="73" spans="1:5" x14ac:dyDescent="0.2">
      <c r="A73" s="47"/>
    </row>
    <row r="74" spans="1:5" x14ac:dyDescent="0.2">
      <c r="A74" s="47" t="s">
        <v>808</v>
      </c>
    </row>
    <row r="75" spans="1:5" x14ac:dyDescent="0.2">
      <c r="A75" s="49"/>
    </row>
    <row r="76" spans="1:5" x14ac:dyDescent="0.2">
      <c r="A76" s="49"/>
    </row>
    <row r="77" spans="1:5" x14ac:dyDescent="0.2">
      <c r="A77" s="49"/>
    </row>
    <row r="78" spans="1:5" x14ac:dyDescent="0.2">
      <c r="A78" s="49"/>
    </row>
    <row r="79" spans="1:5" x14ac:dyDescent="0.2">
      <c r="A79" s="49"/>
    </row>
    <row r="80" spans="1:5" x14ac:dyDescent="0.2">
      <c r="A80" s="49"/>
    </row>
    <row r="81" spans="1:1" x14ac:dyDescent="0.2">
      <c r="A81" s="49"/>
    </row>
    <row r="82" spans="1:1" x14ac:dyDescent="0.2">
      <c r="A82" s="49"/>
    </row>
    <row r="83" spans="1:1" x14ac:dyDescent="0.2">
      <c r="A83" s="49"/>
    </row>
    <row r="84" spans="1:1" x14ac:dyDescent="0.2">
      <c r="A84" s="49"/>
    </row>
    <row r="85" spans="1:1" x14ac:dyDescent="0.2">
      <c r="A85" s="49"/>
    </row>
    <row r="86" spans="1:1" x14ac:dyDescent="0.2">
      <c r="A86" s="49"/>
    </row>
    <row r="87" spans="1:1" x14ac:dyDescent="0.2">
      <c r="A87" s="49"/>
    </row>
    <row r="88" spans="1:1" x14ac:dyDescent="0.2">
      <c r="A88" s="47" t="s">
        <v>989</v>
      </c>
    </row>
    <row r="89" spans="1:1" x14ac:dyDescent="0.2">
      <c r="A89" s="49"/>
    </row>
    <row r="90" spans="1:1" x14ac:dyDescent="0.2">
      <c r="A90" s="47" t="s">
        <v>935</v>
      </c>
    </row>
    <row r="91" spans="1:1" x14ac:dyDescent="0.2">
      <c r="A91" s="49"/>
    </row>
    <row r="92" spans="1:1" x14ac:dyDescent="0.2">
      <c r="A92" s="49"/>
    </row>
    <row r="93" spans="1:1" x14ac:dyDescent="0.2">
      <c r="A93" s="49"/>
    </row>
    <row r="94" spans="1:1" x14ac:dyDescent="0.2">
      <c r="A94" s="49"/>
    </row>
    <row r="95" spans="1:1" x14ac:dyDescent="0.2">
      <c r="A95" s="49"/>
    </row>
    <row r="96" spans="1:1" x14ac:dyDescent="0.2">
      <c r="A96" s="49"/>
    </row>
    <row r="97" spans="1:1" x14ac:dyDescent="0.2">
      <c r="A97" s="49"/>
    </row>
    <row r="98" spans="1:1" x14ac:dyDescent="0.2">
      <c r="A98" s="49"/>
    </row>
    <row r="99" spans="1:1" x14ac:dyDescent="0.2">
      <c r="A99" s="49"/>
    </row>
    <row r="100" spans="1:1" x14ac:dyDescent="0.2">
      <c r="A100" s="49"/>
    </row>
    <row r="101" spans="1:1" x14ac:dyDescent="0.2">
      <c r="A101" s="49"/>
    </row>
    <row r="102" spans="1:1" x14ac:dyDescent="0.2">
      <c r="A102" s="49"/>
    </row>
    <row r="103" spans="1:1" x14ac:dyDescent="0.2">
      <c r="A103" s="49"/>
    </row>
    <row r="104" spans="1:1" x14ac:dyDescent="0.2">
      <c r="A104" s="18" t="s">
        <v>990</v>
      </c>
    </row>
    <row r="106" spans="1:1" x14ac:dyDescent="0.2">
      <c r="A106" s="47" t="s">
        <v>937</v>
      </c>
    </row>
  </sheetData>
  <mergeCells count="8">
    <mergeCell ref="A63:B63"/>
    <mergeCell ref="A64:B64"/>
    <mergeCell ref="A1:G1"/>
    <mergeCell ref="A58:B58"/>
    <mergeCell ref="A59:B59"/>
    <mergeCell ref="A60:B60"/>
    <mergeCell ref="A61:B61"/>
    <mergeCell ref="A62:B62"/>
  </mergeCells>
  <conditionalFormatting sqref="F2:F3 F5:F71">
    <cfRule type="cellIs" dxfId="93" priority="4" stopIfTrue="1" operator="between">
      <formula>0.009</formula>
      <formula>-0.009</formula>
    </cfRule>
  </conditionalFormatting>
  <conditionalFormatting sqref="F72 F123:F208">
    <cfRule type="cellIs" dxfId="92" priority="3" stopIfTrue="1" operator="between">
      <formula>0.009</formula>
      <formula>-0.009</formula>
    </cfRule>
  </conditionalFormatting>
  <conditionalFormatting sqref="F109:F122">
    <cfRule type="cellIs" dxfId="91" priority="2" stopIfTrue="1" operator="between">
      <formula>0.009</formula>
      <formula>-0.009</formula>
    </cfRule>
  </conditionalFormatting>
  <conditionalFormatting sqref="F73:F105">
    <cfRule type="cellIs" dxfId="90" priority="1" stopIfTrue="1" operator="between">
      <formula>0.009</formula>
      <formula>-0.009</formula>
    </cfRule>
  </conditionalFormatting>
  <hyperlinks>
    <hyperlink ref="A73" r:id="rId1" tooltip="https://www.franklintempletonindia.com/downloadsServlet/pdf/product-labels-jg9o5k7l" display="https://www.franklintempletonindia.com/downloadsServlet/pdf/product-labels-jg9o5k7l" xr:uid="{00000000-0004-0000-02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H166"/>
  <sheetViews>
    <sheetView workbookViewId="0">
      <selection sqref="A1:E1"/>
    </sheetView>
  </sheetViews>
  <sheetFormatPr defaultColWidth="9.109375" defaultRowHeight="10.199999999999999" x14ac:dyDescent="0.2"/>
  <cols>
    <col min="1" max="1" width="36.88671875" style="9" bestFit="1" customWidth="1"/>
    <col min="2" max="2" width="34.44140625" style="9" bestFit="1" customWidth="1"/>
    <col min="3" max="3" width="24.6640625" style="9" bestFit="1" customWidth="1"/>
    <col min="4" max="4" width="15.33203125" style="10" bestFit="1" customWidth="1"/>
    <col min="5" max="5" width="23.109375" style="13" customWidth="1"/>
    <col min="6" max="16384" width="9.109375" style="9"/>
  </cols>
  <sheetData>
    <row r="1" spans="1:8" s="1" customFormat="1" ht="13.8" x14ac:dyDescent="0.2">
      <c r="A1" s="83" t="s">
        <v>25</v>
      </c>
      <c r="B1" s="92"/>
      <c r="C1" s="92"/>
      <c r="D1" s="92"/>
      <c r="E1" s="92"/>
    </row>
    <row r="2" spans="1:8" s="1" customFormat="1" ht="11.4" x14ac:dyDescent="0.2">
      <c r="D2" s="6"/>
      <c r="E2" s="7"/>
    </row>
    <row r="3" spans="1:8" s="1" customFormat="1" ht="12" x14ac:dyDescent="0.2">
      <c r="A3" s="11" t="s">
        <v>7</v>
      </c>
      <c r="B3" s="2"/>
      <c r="C3" s="3"/>
      <c r="D3" s="4"/>
      <c r="E3" s="5"/>
    </row>
    <row r="4" spans="1:8" s="1" customFormat="1" ht="40.799999999999997" x14ac:dyDescent="0.2">
      <c r="A4" s="8" t="s">
        <v>2</v>
      </c>
      <c r="B4" s="8" t="s">
        <v>0</v>
      </c>
      <c r="C4" s="16" t="s">
        <v>1</v>
      </c>
      <c r="D4" s="52" t="s">
        <v>6</v>
      </c>
      <c r="E4" s="15" t="s">
        <v>3</v>
      </c>
    </row>
    <row r="5" spans="1:8" x14ac:dyDescent="0.2">
      <c r="A5" s="21" t="s">
        <v>34</v>
      </c>
      <c r="B5" s="22"/>
      <c r="C5" s="23"/>
      <c r="D5" s="24"/>
      <c r="E5" s="25"/>
    </row>
    <row r="6" spans="1:8" x14ac:dyDescent="0.2">
      <c r="A6" s="27" t="s">
        <v>791</v>
      </c>
      <c r="B6" s="27" t="s">
        <v>790</v>
      </c>
      <c r="C6" s="31">
        <v>3497906.324</v>
      </c>
      <c r="D6" s="29">
        <v>1494.4629870000001</v>
      </c>
      <c r="E6" s="30">
        <v>79.171687058893696</v>
      </c>
    </row>
    <row r="7" spans="1:8" x14ac:dyDescent="0.2">
      <c r="A7" s="27" t="s">
        <v>781</v>
      </c>
      <c r="B7" s="27" t="s">
        <v>780</v>
      </c>
      <c r="C7" s="31">
        <v>25242.184000000001</v>
      </c>
      <c r="D7" s="29">
        <v>197.1079354</v>
      </c>
      <c r="E7" s="30">
        <v>10.442123969654</v>
      </c>
    </row>
    <row r="8" spans="1:8" x14ac:dyDescent="0.2">
      <c r="A8" s="27" t="s">
        <v>793</v>
      </c>
      <c r="B8" s="27" t="s">
        <v>792</v>
      </c>
      <c r="C8" s="31">
        <v>39114.095000000001</v>
      </c>
      <c r="D8" s="29">
        <v>196.352092</v>
      </c>
      <c r="E8" s="30">
        <v>10.4020818959119</v>
      </c>
    </row>
    <row r="9" spans="1:8" x14ac:dyDescent="0.2">
      <c r="A9" s="26" t="s">
        <v>33</v>
      </c>
      <c r="B9" s="26"/>
      <c r="C9" s="32"/>
      <c r="D9" s="33">
        <f>SUM(D6:D8)</f>
        <v>1887.9230144000003</v>
      </c>
      <c r="E9" s="34">
        <f>SUM(E6:E8)</f>
        <v>100.01589292445961</v>
      </c>
      <c r="F9" s="18"/>
      <c r="G9" s="18"/>
      <c r="H9" s="18"/>
    </row>
    <row r="10" spans="1:8" x14ac:dyDescent="0.2">
      <c r="A10" s="27"/>
      <c r="B10" s="27"/>
      <c r="C10" s="28"/>
      <c r="D10" s="29"/>
      <c r="E10" s="30"/>
    </row>
    <row r="11" spans="1:8" x14ac:dyDescent="0.2">
      <c r="A11" s="26" t="s">
        <v>35</v>
      </c>
      <c r="B11" s="26"/>
      <c r="C11" s="32"/>
      <c r="D11" s="33">
        <f>D9</f>
        <v>1887.9230144000003</v>
      </c>
      <c r="E11" s="34">
        <f>E9</f>
        <v>100.01589292445961</v>
      </c>
      <c r="F11" s="18"/>
      <c r="G11" s="18"/>
      <c r="H11" s="18"/>
    </row>
    <row r="12" spans="1:8" x14ac:dyDescent="0.2">
      <c r="A12" s="26"/>
      <c r="B12" s="26"/>
      <c r="C12" s="32"/>
      <c r="D12" s="33"/>
      <c r="E12" s="34"/>
      <c r="F12" s="18"/>
      <c r="G12" s="18"/>
      <c r="H12" s="18"/>
    </row>
    <row r="13" spans="1:8" x14ac:dyDescent="0.2">
      <c r="A13" s="26" t="s">
        <v>37</v>
      </c>
      <c r="B13" s="26"/>
      <c r="C13" s="32"/>
      <c r="D13" s="33">
        <f>D15-(D9)</f>
        <v>-0.29999850000035622</v>
      </c>
      <c r="E13" s="34">
        <f>E15-(E9)</f>
        <v>-1.5892924459606661E-2</v>
      </c>
      <c r="F13" s="18"/>
      <c r="G13" s="18"/>
      <c r="H13" s="18"/>
    </row>
    <row r="14" spans="1:8" x14ac:dyDescent="0.2">
      <c r="A14" s="26"/>
      <c r="B14" s="26"/>
      <c r="C14" s="32"/>
      <c r="D14" s="33"/>
      <c r="E14" s="34"/>
      <c r="F14" s="18"/>
      <c r="G14" s="18"/>
      <c r="H14" s="18"/>
    </row>
    <row r="15" spans="1:8" x14ac:dyDescent="0.2">
      <c r="A15" s="35" t="s">
        <v>36</v>
      </c>
      <c r="B15" s="35"/>
      <c r="C15" s="36"/>
      <c r="D15" s="37">
        <v>1887.6230158999999</v>
      </c>
      <c r="E15" s="38">
        <v>100</v>
      </c>
      <c r="F15" s="18"/>
      <c r="G15" s="18"/>
      <c r="H15" s="18"/>
    </row>
    <row r="17" spans="1:4" x14ac:dyDescent="0.2">
      <c r="A17" s="18" t="s">
        <v>39</v>
      </c>
    </row>
    <row r="18" spans="1:4" x14ac:dyDescent="0.2">
      <c r="A18" s="18" t="s">
        <v>40</v>
      </c>
    </row>
    <row r="19" spans="1:4" x14ac:dyDescent="0.2">
      <c r="A19" s="18" t="s">
        <v>41</v>
      </c>
      <c r="B19" s="18"/>
      <c r="C19" s="39" t="s">
        <v>43</v>
      </c>
      <c r="D19" s="19" t="s">
        <v>42</v>
      </c>
    </row>
    <row r="20" spans="1:4" x14ac:dyDescent="0.2">
      <c r="A20" s="9" t="s">
        <v>74</v>
      </c>
      <c r="C20" s="40">
        <v>46.568600000000004</v>
      </c>
      <c r="D20" s="40">
        <v>48.709000000000003</v>
      </c>
    </row>
    <row r="21" spans="1:4" x14ac:dyDescent="0.2">
      <c r="A21" s="9" t="s">
        <v>794</v>
      </c>
      <c r="C21" s="40">
        <v>13.993</v>
      </c>
      <c r="D21" s="40">
        <v>14.0832</v>
      </c>
    </row>
    <row r="22" spans="1:4" x14ac:dyDescent="0.2">
      <c r="A22" s="9" t="s">
        <v>75</v>
      </c>
      <c r="C22" s="40">
        <v>48.633499999999998</v>
      </c>
      <c r="D22" s="40">
        <v>51.022399999999998</v>
      </c>
    </row>
    <row r="23" spans="1:4" x14ac:dyDescent="0.2">
      <c r="A23" s="9" t="s">
        <v>795</v>
      </c>
      <c r="C23" s="40">
        <v>14.666399999999999</v>
      </c>
      <c r="D23" s="40">
        <v>14.813599999999999</v>
      </c>
    </row>
    <row r="25" spans="1:4" x14ac:dyDescent="0.2">
      <c r="A25" s="18" t="s">
        <v>45</v>
      </c>
    </row>
    <row r="26" spans="1:4" x14ac:dyDescent="0.2">
      <c r="A26" s="85" t="s">
        <v>61</v>
      </c>
      <c r="B26" s="86"/>
      <c r="C26" s="43" t="s">
        <v>62</v>
      </c>
    </row>
    <row r="27" spans="1:4" x14ac:dyDescent="0.2">
      <c r="A27" s="81" t="s">
        <v>794</v>
      </c>
      <c r="B27" s="82"/>
      <c r="C27" s="44">
        <v>0.53</v>
      </c>
    </row>
    <row r="28" spans="1:4" x14ac:dyDescent="0.2">
      <c r="A28" s="81" t="s">
        <v>795</v>
      </c>
      <c r="B28" s="82"/>
      <c r="C28" s="44">
        <v>0.53</v>
      </c>
    </row>
    <row r="29" spans="1:4" x14ac:dyDescent="0.2">
      <c r="A29" s="9" t="s">
        <v>63</v>
      </c>
    </row>
    <row r="30" spans="1:4" x14ac:dyDescent="0.2">
      <c r="A30" s="9" t="s">
        <v>44</v>
      </c>
    </row>
    <row r="32" spans="1:4" x14ac:dyDescent="0.2">
      <c r="A32" s="18" t="s">
        <v>215</v>
      </c>
      <c r="D32" s="45">
        <v>1.21895914049144E-2</v>
      </c>
    </row>
    <row r="34" spans="1:4" x14ac:dyDescent="0.2">
      <c r="A34" s="18" t="s">
        <v>812</v>
      </c>
      <c r="D34" s="9"/>
    </row>
    <row r="35" spans="1:4" x14ac:dyDescent="0.2">
      <c r="A35" s="46"/>
      <c r="D35" s="9"/>
    </row>
    <row r="36" spans="1:4" x14ac:dyDescent="0.2">
      <c r="A36" s="47" t="s">
        <v>808</v>
      </c>
      <c r="D36" s="9"/>
    </row>
    <row r="37" spans="1:4" x14ac:dyDescent="0.2">
      <c r="A37" s="48"/>
      <c r="D37" s="9"/>
    </row>
    <row r="38" spans="1:4" x14ac:dyDescent="0.2">
      <c r="A38" s="49"/>
      <c r="D38" s="9"/>
    </row>
    <row r="39" spans="1:4" x14ac:dyDescent="0.2">
      <c r="A39" s="49"/>
      <c r="D39" s="9"/>
    </row>
    <row r="40" spans="1:4" x14ac:dyDescent="0.2">
      <c r="A40" s="49"/>
      <c r="D40" s="9"/>
    </row>
    <row r="41" spans="1:4" x14ac:dyDescent="0.2">
      <c r="A41" s="49"/>
      <c r="D41" s="9"/>
    </row>
    <row r="42" spans="1:4" x14ac:dyDescent="0.2">
      <c r="A42" s="49"/>
      <c r="D42" s="9"/>
    </row>
    <row r="43" spans="1:4" x14ac:dyDescent="0.2">
      <c r="A43" s="49"/>
      <c r="D43" s="9"/>
    </row>
    <row r="44" spans="1:4" x14ac:dyDescent="0.2">
      <c r="A44" s="49"/>
      <c r="D44" s="9"/>
    </row>
    <row r="45" spans="1:4" x14ac:dyDescent="0.2">
      <c r="A45" s="49"/>
      <c r="D45" s="9"/>
    </row>
    <row r="46" spans="1:4" x14ac:dyDescent="0.2">
      <c r="A46" s="49"/>
      <c r="D46" s="9"/>
    </row>
    <row r="47" spans="1:4" x14ac:dyDescent="0.2">
      <c r="A47" s="49"/>
      <c r="D47" s="9"/>
    </row>
    <row r="48" spans="1:4" x14ac:dyDescent="0.2">
      <c r="A48" s="49"/>
      <c r="D48" s="9"/>
    </row>
    <row r="49" spans="1:4" x14ac:dyDescent="0.2">
      <c r="A49" s="49"/>
      <c r="D49" s="9"/>
    </row>
    <row r="50" spans="1:4" ht="20.399999999999999" x14ac:dyDescent="0.2">
      <c r="A50" s="51" t="s">
        <v>830</v>
      </c>
      <c r="D50" s="9"/>
    </row>
    <row r="51" spans="1:4" x14ac:dyDescent="0.2">
      <c r="A51" s="49"/>
      <c r="D51" s="9"/>
    </row>
    <row r="52" spans="1:4" x14ac:dyDescent="0.2">
      <c r="A52" s="47" t="s">
        <v>809</v>
      </c>
      <c r="D52" s="9"/>
    </row>
    <row r="53" spans="1:4" x14ac:dyDescent="0.2">
      <c r="A53" s="49"/>
      <c r="D53" s="9"/>
    </row>
    <row r="54" spans="1:4" x14ac:dyDescent="0.2">
      <c r="A54" s="49"/>
      <c r="D54" s="9"/>
    </row>
    <row r="55" spans="1:4" x14ac:dyDescent="0.2">
      <c r="A55" s="49"/>
      <c r="D55" s="9"/>
    </row>
    <row r="56" spans="1:4" x14ac:dyDescent="0.2">
      <c r="A56" s="49"/>
      <c r="D56" s="9"/>
    </row>
    <row r="57" spans="1:4" x14ac:dyDescent="0.2">
      <c r="A57" s="49"/>
      <c r="D57" s="9"/>
    </row>
    <row r="58" spans="1:4" x14ac:dyDescent="0.2">
      <c r="A58" s="49"/>
      <c r="D58" s="9"/>
    </row>
    <row r="59" spans="1:4" x14ac:dyDescent="0.2">
      <c r="A59" s="49"/>
      <c r="D59" s="9"/>
    </row>
    <row r="60" spans="1:4" x14ac:dyDescent="0.2">
      <c r="A60" s="49"/>
      <c r="D60" s="9"/>
    </row>
    <row r="61" spans="1:4" x14ac:dyDescent="0.2">
      <c r="A61" s="49"/>
      <c r="D61" s="9"/>
    </row>
    <row r="62" spans="1:4" x14ac:dyDescent="0.2">
      <c r="A62" s="49"/>
      <c r="D62" s="9"/>
    </row>
    <row r="63" spans="1:4" x14ac:dyDescent="0.2">
      <c r="A63" s="49"/>
      <c r="D63" s="9"/>
    </row>
    <row r="64" spans="1:4" x14ac:dyDescent="0.2">
      <c r="A64" s="49"/>
      <c r="D64" s="9"/>
    </row>
    <row r="65" spans="4:4" x14ac:dyDescent="0.2">
      <c r="D65" s="9"/>
    </row>
    <row r="66" spans="4:4" x14ac:dyDescent="0.2">
      <c r="D66" s="9"/>
    </row>
    <row r="67" spans="4:4" x14ac:dyDescent="0.2">
      <c r="D67" s="9"/>
    </row>
    <row r="68" spans="4:4" x14ac:dyDescent="0.2">
      <c r="D68" s="9"/>
    </row>
    <row r="69" spans="4:4" x14ac:dyDescent="0.2">
      <c r="D69" s="9"/>
    </row>
    <row r="70" spans="4:4" x14ac:dyDescent="0.2">
      <c r="D70" s="9"/>
    </row>
    <row r="71" spans="4:4" x14ac:dyDescent="0.2">
      <c r="D71" s="9"/>
    </row>
    <row r="72" spans="4:4" x14ac:dyDescent="0.2">
      <c r="D72" s="9"/>
    </row>
    <row r="73" spans="4:4" x14ac:dyDescent="0.2">
      <c r="D73" s="9"/>
    </row>
    <row r="74" spans="4:4" x14ac:dyDescent="0.2">
      <c r="D74" s="9"/>
    </row>
    <row r="75" spans="4:4" x14ac:dyDescent="0.2">
      <c r="D75" s="9"/>
    </row>
    <row r="76" spans="4:4" x14ac:dyDescent="0.2">
      <c r="D76" s="9"/>
    </row>
    <row r="77" spans="4:4" x14ac:dyDescent="0.2">
      <c r="D77" s="9"/>
    </row>
    <row r="78" spans="4:4" x14ac:dyDescent="0.2">
      <c r="D78" s="9"/>
    </row>
    <row r="79" spans="4:4" x14ac:dyDescent="0.2">
      <c r="D79" s="9"/>
    </row>
    <row r="80" spans="4:4" x14ac:dyDescent="0.2">
      <c r="D80" s="9"/>
    </row>
    <row r="81" spans="4:4" x14ac:dyDescent="0.2">
      <c r="D81" s="9"/>
    </row>
    <row r="82" spans="4:4" x14ac:dyDescent="0.2">
      <c r="D82" s="9"/>
    </row>
    <row r="83" spans="4:4" x14ac:dyDescent="0.2">
      <c r="D83" s="9"/>
    </row>
    <row r="84" spans="4:4" x14ac:dyDescent="0.2">
      <c r="D84" s="9"/>
    </row>
    <row r="85" spans="4:4" x14ac:dyDescent="0.2">
      <c r="D85" s="9"/>
    </row>
    <row r="86" spans="4:4" x14ac:dyDescent="0.2">
      <c r="D86" s="9"/>
    </row>
    <row r="87" spans="4:4" x14ac:dyDescent="0.2">
      <c r="D87" s="9"/>
    </row>
    <row r="88" spans="4:4" x14ac:dyDescent="0.2">
      <c r="D88" s="9"/>
    </row>
    <row r="89" spans="4:4" x14ac:dyDescent="0.2">
      <c r="D89" s="9"/>
    </row>
    <row r="90" spans="4:4" x14ac:dyDescent="0.2">
      <c r="D90" s="9"/>
    </row>
    <row r="91" spans="4:4" x14ac:dyDescent="0.2">
      <c r="D91" s="9"/>
    </row>
    <row r="92" spans="4:4" x14ac:dyDescent="0.2">
      <c r="D92" s="9"/>
    </row>
    <row r="93" spans="4:4" x14ac:dyDescent="0.2">
      <c r="D93" s="9"/>
    </row>
    <row r="94" spans="4:4" x14ac:dyDescent="0.2">
      <c r="D94" s="9"/>
    </row>
    <row r="95" spans="4:4" x14ac:dyDescent="0.2">
      <c r="D95" s="9"/>
    </row>
    <row r="96" spans="4:4" x14ac:dyDescent="0.2">
      <c r="D96" s="9"/>
    </row>
    <row r="97" spans="4:4" x14ac:dyDescent="0.2">
      <c r="D97" s="9"/>
    </row>
    <row r="98" spans="4:4" x14ac:dyDescent="0.2">
      <c r="D98" s="9"/>
    </row>
    <row r="99" spans="4:4" x14ac:dyDescent="0.2">
      <c r="D99" s="9"/>
    </row>
    <row r="100" spans="4:4" x14ac:dyDescent="0.2">
      <c r="D100" s="9"/>
    </row>
    <row r="101" spans="4:4" x14ac:dyDescent="0.2">
      <c r="D101" s="9"/>
    </row>
    <row r="102" spans="4:4" x14ac:dyDescent="0.2">
      <c r="D102" s="9"/>
    </row>
    <row r="103" spans="4:4" x14ac:dyDescent="0.2">
      <c r="D103" s="9"/>
    </row>
    <row r="104" spans="4:4" x14ac:dyDescent="0.2">
      <c r="D104" s="9"/>
    </row>
    <row r="105" spans="4:4" x14ac:dyDescent="0.2">
      <c r="D105" s="9"/>
    </row>
    <row r="106" spans="4:4" x14ac:dyDescent="0.2">
      <c r="D106" s="9"/>
    </row>
    <row r="107" spans="4:4" x14ac:dyDescent="0.2">
      <c r="D107" s="9"/>
    </row>
    <row r="108" spans="4:4" x14ac:dyDescent="0.2">
      <c r="D108" s="9"/>
    </row>
    <row r="109" spans="4:4" x14ac:dyDescent="0.2">
      <c r="D109" s="9"/>
    </row>
    <row r="110" spans="4:4" x14ac:dyDescent="0.2">
      <c r="D110" s="9"/>
    </row>
    <row r="111" spans="4:4" x14ac:dyDescent="0.2">
      <c r="D111" s="9"/>
    </row>
    <row r="112" spans="4:4" x14ac:dyDescent="0.2">
      <c r="D112" s="9"/>
    </row>
    <row r="113" spans="4:4" x14ac:dyDescent="0.2">
      <c r="D113" s="9"/>
    </row>
    <row r="114" spans="4:4" x14ac:dyDescent="0.2">
      <c r="D114" s="9"/>
    </row>
    <row r="115" spans="4:4" x14ac:dyDescent="0.2">
      <c r="D115" s="9"/>
    </row>
    <row r="116" spans="4:4" x14ac:dyDescent="0.2">
      <c r="D116" s="9"/>
    </row>
    <row r="117" spans="4:4" x14ac:dyDescent="0.2">
      <c r="D117" s="9"/>
    </row>
    <row r="118" spans="4:4" x14ac:dyDescent="0.2">
      <c r="D118" s="9"/>
    </row>
    <row r="119" spans="4:4" x14ac:dyDescent="0.2">
      <c r="D119" s="9"/>
    </row>
    <row r="120" spans="4:4" x14ac:dyDescent="0.2">
      <c r="D120" s="9"/>
    </row>
    <row r="121" spans="4:4" x14ac:dyDescent="0.2">
      <c r="D121" s="9"/>
    </row>
    <row r="122" spans="4:4" x14ac:dyDescent="0.2">
      <c r="D122" s="9"/>
    </row>
    <row r="123" spans="4:4" x14ac:dyDescent="0.2">
      <c r="D123" s="9"/>
    </row>
    <row r="124" spans="4:4" x14ac:dyDescent="0.2">
      <c r="D124" s="9"/>
    </row>
    <row r="125" spans="4:4" x14ac:dyDescent="0.2">
      <c r="D125" s="9"/>
    </row>
    <row r="126" spans="4:4" x14ac:dyDescent="0.2">
      <c r="D126" s="9"/>
    </row>
    <row r="127" spans="4:4" x14ac:dyDescent="0.2">
      <c r="D127" s="9"/>
    </row>
    <row r="128" spans="4:4" x14ac:dyDescent="0.2">
      <c r="D128" s="9"/>
    </row>
    <row r="129" spans="4:4" x14ac:dyDescent="0.2">
      <c r="D129" s="9"/>
    </row>
    <row r="130" spans="4:4" x14ac:dyDescent="0.2">
      <c r="D130" s="9"/>
    </row>
    <row r="131" spans="4:4" x14ac:dyDescent="0.2">
      <c r="D131" s="9"/>
    </row>
    <row r="132" spans="4:4" x14ac:dyDescent="0.2">
      <c r="D132" s="9"/>
    </row>
    <row r="133" spans="4:4" x14ac:dyDescent="0.2">
      <c r="D133" s="9"/>
    </row>
    <row r="134" spans="4:4" x14ac:dyDescent="0.2">
      <c r="D134" s="9"/>
    </row>
    <row r="135" spans="4:4" x14ac:dyDescent="0.2">
      <c r="D135" s="9"/>
    </row>
    <row r="136" spans="4:4" x14ac:dyDescent="0.2">
      <c r="D136" s="9"/>
    </row>
    <row r="137" spans="4:4" x14ac:dyDescent="0.2">
      <c r="D137" s="9"/>
    </row>
    <row r="138" spans="4:4" x14ac:dyDescent="0.2">
      <c r="D138" s="9"/>
    </row>
    <row r="139" spans="4:4" x14ac:dyDescent="0.2">
      <c r="D139" s="9"/>
    </row>
    <row r="140" spans="4:4" x14ac:dyDescent="0.2">
      <c r="D140" s="9"/>
    </row>
    <row r="141" spans="4:4" x14ac:dyDescent="0.2">
      <c r="D141" s="9"/>
    </row>
    <row r="142" spans="4:4" x14ac:dyDescent="0.2">
      <c r="D142" s="9"/>
    </row>
    <row r="143" spans="4:4" x14ac:dyDescent="0.2">
      <c r="D143" s="9"/>
    </row>
    <row r="144" spans="4:4" x14ac:dyDescent="0.2">
      <c r="D144" s="9"/>
    </row>
    <row r="145" spans="4:4" x14ac:dyDescent="0.2">
      <c r="D145" s="9"/>
    </row>
    <row r="146" spans="4:4" x14ac:dyDescent="0.2">
      <c r="D146" s="9"/>
    </row>
    <row r="147" spans="4:4" x14ac:dyDescent="0.2">
      <c r="D147" s="9"/>
    </row>
    <row r="148" spans="4:4" x14ac:dyDescent="0.2">
      <c r="D148" s="9"/>
    </row>
    <row r="149" spans="4:4" x14ac:dyDescent="0.2">
      <c r="D149" s="9"/>
    </row>
    <row r="150" spans="4:4" x14ac:dyDescent="0.2">
      <c r="D150" s="9"/>
    </row>
    <row r="151" spans="4:4" x14ac:dyDescent="0.2">
      <c r="D151" s="9"/>
    </row>
    <row r="152" spans="4:4" x14ac:dyDescent="0.2">
      <c r="D152" s="9"/>
    </row>
    <row r="153" spans="4:4" x14ac:dyDescent="0.2">
      <c r="D153" s="9"/>
    </row>
    <row r="154" spans="4:4" x14ac:dyDescent="0.2">
      <c r="D154" s="9"/>
    </row>
    <row r="155" spans="4:4" x14ac:dyDescent="0.2">
      <c r="D155" s="9"/>
    </row>
    <row r="156" spans="4:4" x14ac:dyDescent="0.2">
      <c r="D156" s="9"/>
    </row>
    <row r="157" spans="4:4" x14ac:dyDescent="0.2">
      <c r="D157" s="9"/>
    </row>
    <row r="158" spans="4:4" x14ac:dyDescent="0.2">
      <c r="D158" s="9"/>
    </row>
    <row r="159" spans="4:4" x14ac:dyDescent="0.2">
      <c r="D159" s="9"/>
    </row>
    <row r="160" spans="4:4" x14ac:dyDescent="0.2">
      <c r="D160" s="9"/>
    </row>
    <row r="161" spans="4:4" x14ac:dyDescent="0.2">
      <c r="D161" s="9"/>
    </row>
    <row r="162" spans="4:4" x14ac:dyDescent="0.2">
      <c r="D162" s="9"/>
    </row>
    <row r="163" spans="4:4" x14ac:dyDescent="0.2">
      <c r="D163" s="9"/>
    </row>
    <row r="164" spans="4:4" x14ac:dyDescent="0.2">
      <c r="D164" s="9"/>
    </row>
    <row r="165" spans="4:4" x14ac:dyDescent="0.2">
      <c r="D165" s="9"/>
    </row>
    <row r="166" spans="4:4" x14ac:dyDescent="0.2">
      <c r="D166" s="9"/>
    </row>
  </sheetData>
  <mergeCells count="4">
    <mergeCell ref="A1:E1"/>
    <mergeCell ref="A26:B26"/>
    <mergeCell ref="A27:B27"/>
    <mergeCell ref="A28:B28"/>
  </mergeCells>
  <conditionalFormatting sqref="E5:E15">
    <cfRule type="cellIs" dxfId="28" priority="1" stopIfTrue="1" operator="between">
      <formula>0.009</formula>
      <formula>-0.009</formula>
    </cfRule>
  </conditionalFormatting>
  <hyperlinks>
    <hyperlink ref="A37" r:id="rId1" tooltip="https://www.franklintempletonindia.com/downloadsServlet/pdf/product-labels-jg9o5k7l" display="https://www.franklintempletonindia.com/downloadsServlet/pdf/product-labels-jg9o5k7l" xr:uid="{00000000-0004-0000-1D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H174"/>
  <sheetViews>
    <sheetView workbookViewId="0">
      <selection sqref="A1:E1"/>
    </sheetView>
  </sheetViews>
  <sheetFormatPr defaultColWidth="9.109375" defaultRowHeight="10.199999999999999" x14ac:dyDescent="0.2"/>
  <cols>
    <col min="1" max="1" width="36.88671875" style="9" bestFit="1" customWidth="1"/>
    <col min="2" max="2" width="66.33203125" style="9" customWidth="1"/>
    <col min="3" max="3" width="24.6640625" style="9" bestFit="1" customWidth="1"/>
    <col min="4" max="4" width="15.33203125" style="10" bestFit="1" customWidth="1"/>
    <col min="5" max="5" width="23.109375" style="13" customWidth="1"/>
    <col min="6" max="16384" width="9.109375" style="9"/>
  </cols>
  <sheetData>
    <row r="1" spans="1:8" s="1" customFormat="1" ht="13.8" x14ac:dyDescent="0.2">
      <c r="A1" s="83" t="s">
        <v>26</v>
      </c>
      <c r="B1" s="92"/>
      <c r="C1" s="92"/>
      <c r="D1" s="92"/>
      <c r="E1" s="92"/>
    </row>
    <row r="2" spans="1:8" s="1" customFormat="1" ht="11.4" x14ac:dyDescent="0.2">
      <c r="D2" s="6"/>
      <c r="E2" s="7"/>
    </row>
    <row r="3" spans="1:8" s="1" customFormat="1" ht="12" x14ac:dyDescent="0.2">
      <c r="A3" s="11" t="s">
        <v>7</v>
      </c>
      <c r="B3" s="2"/>
      <c r="C3" s="3"/>
      <c r="D3" s="4"/>
      <c r="E3" s="5"/>
    </row>
    <row r="4" spans="1:8" s="1" customFormat="1" ht="40.799999999999997" x14ac:dyDescent="0.2">
      <c r="A4" s="8" t="s">
        <v>2</v>
      </c>
      <c r="B4" s="8" t="s">
        <v>0</v>
      </c>
      <c r="C4" s="16" t="s">
        <v>1</v>
      </c>
      <c r="D4" s="52" t="s">
        <v>6</v>
      </c>
      <c r="E4" s="15" t="s">
        <v>3</v>
      </c>
    </row>
    <row r="5" spans="1:8" x14ac:dyDescent="0.2">
      <c r="A5" s="21" t="s">
        <v>34</v>
      </c>
      <c r="B5" s="22"/>
      <c r="C5" s="23"/>
      <c r="D5" s="24"/>
      <c r="E5" s="25"/>
    </row>
    <row r="6" spans="1:8" x14ac:dyDescent="0.2">
      <c r="A6" s="27" t="s">
        <v>797</v>
      </c>
      <c r="B6" s="56" t="s">
        <v>796</v>
      </c>
      <c r="C6" s="31">
        <v>1239900.2579999999</v>
      </c>
      <c r="D6" s="29">
        <v>1083.7881359999999</v>
      </c>
      <c r="E6" s="30">
        <v>78.038443834528906</v>
      </c>
    </row>
    <row r="7" spans="1:8" x14ac:dyDescent="0.2">
      <c r="A7" s="27" t="s">
        <v>781</v>
      </c>
      <c r="B7" s="56" t="s">
        <v>780</v>
      </c>
      <c r="C7" s="31">
        <v>19152.609</v>
      </c>
      <c r="D7" s="29">
        <v>149.5564416</v>
      </c>
      <c r="E7" s="30">
        <v>10.768850091835301</v>
      </c>
    </row>
    <row r="8" spans="1:8" x14ac:dyDescent="0.2">
      <c r="A8" s="27" t="s">
        <v>793</v>
      </c>
      <c r="B8" s="56" t="s">
        <v>792</v>
      </c>
      <c r="C8" s="31">
        <v>29482.691999999999</v>
      </c>
      <c r="D8" s="29">
        <v>148.00261259999999</v>
      </c>
      <c r="E8" s="30">
        <v>10.6569662345415</v>
      </c>
    </row>
    <row r="9" spans="1:8" ht="20.399999999999999" x14ac:dyDescent="0.2">
      <c r="A9" s="27" t="s">
        <v>799</v>
      </c>
      <c r="B9" s="56" t="s">
        <v>798</v>
      </c>
      <c r="C9" s="31">
        <v>252711.33300000001</v>
      </c>
      <c r="D9" s="29">
        <v>1.0247444999999999</v>
      </c>
      <c r="E9" s="30">
        <v>7.3786991619174097E-2</v>
      </c>
    </row>
    <row r="10" spans="1:8" ht="20.399999999999999" x14ac:dyDescent="0.2">
      <c r="A10" s="27" t="s">
        <v>801</v>
      </c>
      <c r="B10" s="56" t="s">
        <v>800</v>
      </c>
      <c r="C10" s="31">
        <v>489502.28</v>
      </c>
      <c r="D10" s="29">
        <v>0</v>
      </c>
      <c r="E10" s="29">
        <v>0</v>
      </c>
    </row>
    <row r="11" spans="1:8" x14ac:dyDescent="0.2">
      <c r="A11" s="26" t="s">
        <v>33</v>
      </c>
      <c r="B11" s="26"/>
      <c r="C11" s="32"/>
      <c r="D11" s="33">
        <f>SUM(D6:D10)</f>
        <v>1382.3719346999999</v>
      </c>
      <c r="E11" s="34">
        <f>SUM(E6:E10)</f>
        <v>99.538047152524882</v>
      </c>
      <c r="F11" s="18"/>
      <c r="G11" s="18"/>
      <c r="H11" s="18"/>
    </row>
    <row r="12" spans="1:8" x14ac:dyDescent="0.2">
      <c r="A12" s="27"/>
      <c r="B12" s="27"/>
      <c r="C12" s="28"/>
      <c r="D12" s="29"/>
      <c r="E12" s="30"/>
    </row>
    <row r="13" spans="1:8" x14ac:dyDescent="0.2">
      <c r="A13" s="26" t="s">
        <v>35</v>
      </c>
      <c r="B13" s="26"/>
      <c r="C13" s="32"/>
      <c r="D13" s="33">
        <f>D11</f>
        <v>1382.3719346999999</v>
      </c>
      <c r="E13" s="34">
        <f>E11</f>
        <v>99.538047152524882</v>
      </c>
      <c r="F13" s="18"/>
      <c r="G13" s="18"/>
      <c r="H13" s="18"/>
    </row>
    <row r="14" spans="1:8" x14ac:dyDescent="0.2">
      <c r="A14" s="26"/>
      <c r="B14" s="26"/>
      <c r="C14" s="32"/>
      <c r="D14" s="33"/>
      <c r="E14" s="34"/>
      <c r="F14" s="18"/>
      <c r="G14" s="18"/>
      <c r="H14" s="18"/>
    </row>
    <row r="15" spans="1:8" x14ac:dyDescent="0.2">
      <c r="A15" s="26" t="s">
        <v>37</v>
      </c>
      <c r="B15" s="26"/>
      <c r="C15" s="32"/>
      <c r="D15" s="33">
        <f>D17-(D11)</f>
        <v>6.4155433000000812</v>
      </c>
      <c r="E15" s="34">
        <f>E17-(E11)</f>
        <v>0.46195284747511778</v>
      </c>
      <c r="F15" s="18"/>
      <c r="G15" s="18"/>
      <c r="H15" s="18"/>
    </row>
    <row r="16" spans="1:8" x14ac:dyDescent="0.2">
      <c r="A16" s="26"/>
      <c r="B16" s="26"/>
      <c r="C16" s="32"/>
      <c r="D16" s="33"/>
      <c r="E16" s="34"/>
      <c r="F16" s="18"/>
      <c r="G16" s="18"/>
      <c r="H16" s="18"/>
    </row>
    <row r="17" spans="1:8" x14ac:dyDescent="0.2">
      <c r="A17" s="35" t="s">
        <v>36</v>
      </c>
      <c r="B17" s="35"/>
      <c r="C17" s="36"/>
      <c r="D17" s="37">
        <v>1388.787478</v>
      </c>
      <c r="E17" s="38">
        <v>100</v>
      </c>
      <c r="F17" s="18"/>
      <c r="G17" s="18"/>
      <c r="H17" s="18"/>
    </row>
    <row r="18" spans="1:8" x14ac:dyDescent="0.2">
      <c r="A18" s="57"/>
      <c r="B18" s="57"/>
      <c r="C18" s="58"/>
      <c r="D18" s="59"/>
      <c r="E18" s="20"/>
      <c r="F18" s="18"/>
      <c r="G18" s="18"/>
      <c r="H18" s="18"/>
    </row>
    <row r="19" spans="1:8" x14ac:dyDescent="0.2">
      <c r="A19" s="18" t="s">
        <v>857</v>
      </c>
    </row>
    <row r="20" spans="1:8" x14ac:dyDescent="0.2">
      <c r="A20" s="18"/>
    </row>
    <row r="21" spans="1:8" x14ac:dyDescent="0.2">
      <c r="A21" s="18" t="s">
        <v>39</v>
      </c>
    </row>
    <row r="22" spans="1:8" x14ac:dyDescent="0.2">
      <c r="A22" s="18" t="s">
        <v>40</v>
      </c>
    </row>
    <row r="23" spans="1:8" x14ac:dyDescent="0.2">
      <c r="A23" s="18" t="s">
        <v>41</v>
      </c>
      <c r="B23" s="18"/>
      <c r="C23" s="39" t="s">
        <v>43</v>
      </c>
      <c r="D23" s="19" t="s">
        <v>42</v>
      </c>
    </row>
    <row r="24" spans="1:8" x14ac:dyDescent="0.2">
      <c r="A24" s="9" t="s">
        <v>74</v>
      </c>
      <c r="C24" s="40">
        <v>36.015000000000001</v>
      </c>
      <c r="D24" s="40">
        <v>37.710999999999999</v>
      </c>
    </row>
    <row r="25" spans="1:8" x14ac:dyDescent="0.2">
      <c r="A25" s="9" t="s">
        <v>794</v>
      </c>
      <c r="C25" s="40">
        <v>11.1845</v>
      </c>
      <c r="D25" s="40">
        <v>11.251300000000001</v>
      </c>
    </row>
    <row r="26" spans="1:8" x14ac:dyDescent="0.2">
      <c r="A26" s="9" t="s">
        <v>75</v>
      </c>
      <c r="C26" s="40">
        <v>38.430300000000003</v>
      </c>
      <c r="D26" s="40">
        <v>40.395899999999997</v>
      </c>
    </row>
    <row r="27" spans="1:8" x14ac:dyDescent="0.2">
      <c r="A27" s="9" t="s">
        <v>795</v>
      </c>
      <c r="C27" s="40">
        <v>12.0246</v>
      </c>
      <c r="D27" s="40">
        <v>12.1782</v>
      </c>
    </row>
    <row r="29" spans="1:8" x14ac:dyDescent="0.2">
      <c r="A29" s="18" t="s">
        <v>45</v>
      </c>
    </row>
    <row r="30" spans="1:8" x14ac:dyDescent="0.2">
      <c r="A30" s="85" t="s">
        <v>61</v>
      </c>
      <c r="B30" s="86"/>
      <c r="C30" s="43" t="s">
        <v>62</v>
      </c>
    </row>
    <row r="31" spans="1:8" x14ac:dyDescent="0.2">
      <c r="A31" s="81" t="s">
        <v>794</v>
      </c>
      <c r="B31" s="82"/>
      <c r="C31" s="44">
        <v>0.44</v>
      </c>
    </row>
    <row r="32" spans="1:8" x14ac:dyDescent="0.2">
      <c r="A32" s="81" t="s">
        <v>795</v>
      </c>
      <c r="B32" s="82"/>
      <c r="C32" s="44">
        <v>0.44</v>
      </c>
    </row>
    <row r="33" spans="1:4" x14ac:dyDescent="0.2">
      <c r="A33" s="9" t="s">
        <v>63</v>
      </c>
    </row>
    <row r="34" spans="1:4" x14ac:dyDescent="0.2">
      <c r="A34" s="9" t="s">
        <v>44</v>
      </c>
    </row>
    <row r="36" spans="1:4" x14ac:dyDescent="0.2">
      <c r="A36" s="18" t="s">
        <v>215</v>
      </c>
      <c r="D36" s="45">
        <v>0</v>
      </c>
    </row>
    <row r="37" spans="1:4" x14ac:dyDescent="0.2">
      <c r="A37" s="18"/>
      <c r="D37" s="45"/>
    </row>
    <row r="38" spans="1:4" x14ac:dyDescent="0.2">
      <c r="A38" s="18" t="s">
        <v>848</v>
      </c>
      <c r="D38" s="39" t="s">
        <v>858</v>
      </c>
    </row>
    <row r="39" spans="1:4" x14ac:dyDescent="0.2">
      <c r="A39" s="9" t="s">
        <v>849</v>
      </c>
      <c r="D39" s="9"/>
    </row>
    <row r="40" spans="1:4" x14ac:dyDescent="0.2">
      <c r="A40" s="46" t="s">
        <v>850</v>
      </c>
      <c r="D40" s="9"/>
    </row>
    <row r="42" spans="1:4" x14ac:dyDescent="0.2">
      <c r="A42" s="18" t="s">
        <v>815</v>
      </c>
      <c r="D42" s="9"/>
    </row>
    <row r="43" spans="1:4" x14ac:dyDescent="0.2">
      <c r="A43" s="46"/>
      <c r="D43" s="9"/>
    </row>
    <row r="44" spans="1:4" x14ac:dyDescent="0.2">
      <c r="A44" s="47" t="s">
        <v>808</v>
      </c>
      <c r="D44" s="9"/>
    </row>
    <row r="45" spans="1:4" x14ac:dyDescent="0.2">
      <c r="A45" s="48"/>
      <c r="D45" s="9"/>
    </row>
    <row r="46" spans="1:4" x14ac:dyDescent="0.2">
      <c r="A46" s="49"/>
      <c r="D46" s="9"/>
    </row>
    <row r="47" spans="1:4" x14ac:dyDescent="0.2">
      <c r="A47" s="49"/>
      <c r="D47" s="9"/>
    </row>
    <row r="48" spans="1:4" x14ac:dyDescent="0.2">
      <c r="A48" s="49"/>
      <c r="D48" s="9"/>
    </row>
    <row r="49" spans="1:4" x14ac:dyDescent="0.2">
      <c r="A49" s="49"/>
      <c r="D49" s="9"/>
    </row>
    <row r="50" spans="1:4" x14ac:dyDescent="0.2">
      <c r="A50" s="49"/>
      <c r="D50" s="9"/>
    </row>
    <row r="51" spans="1:4" x14ac:dyDescent="0.2">
      <c r="A51" s="49"/>
      <c r="D51" s="9"/>
    </row>
    <row r="52" spans="1:4" x14ac:dyDescent="0.2">
      <c r="A52" s="49"/>
      <c r="D52" s="9"/>
    </row>
    <row r="53" spans="1:4" x14ac:dyDescent="0.2">
      <c r="A53" s="49"/>
      <c r="D53" s="9"/>
    </row>
    <row r="54" spans="1:4" x14ac:dyDescent="0.2">
      <c r="A54" s="49"/>
      <c r="D54" s="9"/>
    </row>
    <row r="55" spans="1:4" x14ac:dyDescent="0.2">
      <c r="A55" s="49"/>
      <c r="D55" s="9"/>
    </row>
    <row r="56" spans="1:4" x14ac:dyDescent="0.2">
      <c r="A56" s="49"/>
      <c r="D56" s="9"/>
    </row>
    <row r="57" spans="1:4" x14ac:dyDescent="0.2">
      <c r="A57" s="49"/>
      <c r="D57" s="9"/>
    </row>
    <row r="58" spans="1:4" ht="20.399999999999999" x14ac:dyDescent="0.2">
      <c r="A58" s="51" t="s">
        <v>831</v>
      </c>
      <c r="D58" s="9"/>
    </row>
    <row r="59" spans="1:4" x14ac:dyDescent="0.2">
      <c r="A59" s="49"/>
      <c r="D59" s="9"/>
    </row>
    <row r="60" spans="1:4" x14ac:dyDescent="0.2">
      <c r="A60" s="47" t="s">
        <v>809</v>
      </c>
      <c r="D60" s="9"/>
    </row>
    <row r="61" spans="1:4" x14ac:dyDescent="0.2">
      <c r="A61" s="49"/>
      <c r="D61" s="9"/>
    </row>
    <row r="62" spans="1:4" x14ac:dyDescent="0.2">
      <c r="A62" s="49"/>
      <c r="D62" s="9"/>
    </row>
    <row r="63" spans="1:4" x14ac:dyDescent="0.2">
      <c r="A63" s="49"/>
      <c r="D63" s="9"/>
    </row>
    <row r="64" spans="1:4" x14ac:dyDescent="0.2">
      <c r="A64" s="49"/>
      <c r="D64" s="9"/>
    </row>
    <row r="65" spans="1:4" x14ac:dyDescent="0.2">
      <c r="A65" s="49"/>
      <c r="D65" s="9"/>
    </row>
    <row r="66" spans="1:4" x14ac:dyDescent="0.2">
      <c r="A66" s="49"/>
      <c r="D66" s="9"/>
    </row>
    <row r="67" spans="1:4" x14ac:dyDescent="0.2">
      <c r="A67" s="49"/>
      <c r="D67" s="9"/>
    </row>
    <row r="68" spans="1:4" x14ac:dyDescent="0.2">
      <c r="A68" s="49"/>
      <c r="D68" s="9"/>
    </row>
    <row r="69" spans="1:4" x14ac:dyDescent="0.2">
      <c r="A69" s="49"/>
      <c r="D69" s="9"/>
    </row>
    <row r="70" spans="1:4" x14ac:dyDescent="0.2">
      <c r="A70" s="49"/>
      <c r="D70" s="9"/>
    </row>
    <row r="71" spans="1:4" x14ac:dyDescent="0.2">
      <c r="A71" s="49"/>
      <c r="D71" s="9"/>
    </row>
    <row r="72" spans="1:4" x14ac:dyDescent="0.2">
      <c r="A72" s="49"/>
      <c r="D72" s="9"/>
    </row>
    <row r="73" spans="1:4" x14ac:dyDescent="0.2">
      <c r="D73" s="9"/>
    </row>
    <row r="74" spans="1:4" x14ac:dyDescent="0.2">
      <c r="D74" s="9"/>
    </row>
    <row r="75" spans="1:4" x14ac:dyDescent="0.2">
      <c r="D75" s="9"/>
    </row>
    <row r="76" spans="1:4" x14ac:dyDescent="0.2">
      <c r="D76" s="9"/>
    </row>
    <row r="77" spans="1:4" x14ac:dyDescent="0.2">
      <c r="D77" s="9"/>
    </row>
    <row r="78" spans="1:4" x14ac:dyDescent="0.2">
      <c r="D78" s="9"/>
    </row>
    <row r="79" spans="1:4" x14ac:dyDescent="0.2">
      <c r="D79" s="9"/>
    </row>
    <row r="80" spans="1:4" x14ac:dyDescent="0.2">
      <c r="D80" s="9"/>
    </row>
    <row r="81" spans="4:4" x14ac:dyDescent="0.2">
      <c r="D81" s="9"/>
    </row>
    <row r="82" spans="4:4" x14ac:dyDescent="0.2">
      <c r="D82" s="9"/>
    </row>
    <row r="83" spans="4:4" x14ac:dyDescent="0.2">
      <c r="D83" s="9"/>
    </row>
    <row r="84" spans="4:4" x14ac:dyDescent="0.2">
      <c r="D84" s="9"/>
    </row>
    <row r="85" spans="4:4" x14ac:dyDescent="0.2">
      <c r="D85" s="9"/>
    </row>
    <row r="86" spans="4:4" x14ac:dyDescent="0.2">
      <c r="D86" s="9"/>
    </row>
    <row r="87" spans="4:4" x14ac:dyDescent="0.2">
      <c r="D87" s="9"/>
    </row>
    <row r="88" spans="4:4" x14ac:dyDescent="0.2">
      <c r="D88" s="9"/>
    </row>
    <row r="89" spans="4:4" x14ac:dyDescent="0.2">
      <c r="D89" s="9"/>
    </row>
    <row r="90" spans="4:4" x14ac:dyDescent="0.2">
      <c r="D90" s="9"/>
    </row>
    <row r="91" spans="4:4" x14ac:dyDescent="0.2">
      <c r="D91" s="9"/>
    </row>
    <row r="92" spans="4:4" x14ac:dyDescent="0.2">
      <c r="D92" s="9"/>
    </row>
    <row r="93" spans="4:4" x14ac:dyDescent="0.2">
      <c r="D93" s="9"/>
    </row>
    <row r="94" spans="4:4" x14ac:dyDescent="0.2">
      <c r="D94" s="9"/>
    </row>
    <row r="95" spans="4:4" x14ac:dyDescent="0.2">
      <c r="D95" s="9"/>
    </row>
    <row r="96" spans="4:4" x14ac:dyDescent="0.2">
      <c r="D96" s="9"/>
    </row>
    <row r="97" spans="4:4" x14ac:dyDescent="0.2">
      <c r="D97" s="9"/>
    </row>
    <row r="98" spans="4:4" x14ac:dyDescent="0.2">
      <c r="D98" s="9"/>
    </row>
    <row r="99" spans="4:4" x14ac:dyDescent="0.2">
      <c r="D99" s="9"/>
    </row>
    <row r="100" spans="4:4" x14ac:dyDescent="0.2">
      <c r="D100" s="9"/>
    </row>
    <row r="101" spans="4:4" x14ac:dyDescent="0.2">
      <c r="D101" s="9"/>
    </row>
    <row r="102" spans="4:4" x14ac:dyDescent="0.2">
      <c r="D102" s="9"/>
    </row>
    <row r="103" spans="4:4" x14ac:dyDescent="0.2">
      <c r="D103" s="9"/>
    </row>
    <row r="104" spans="4:4" x14ac:dyDescent="0.2">
      <c r="D104" s="9"/>
    </row>
    <row r="105" spans="4:4" x14ac:dyDescent="0.2">
      <c r="D105" s="9"/>
    </row>
    <row r="106" spans="4:4" x14ac:dyDescent="0.2">
      <c r="D106" s="9"/>
    </row>
    <row r="107" spans="4:4" x14ac:dyDescent="0.2">
      <c r="D107" s="9"/>
    </row>
    <row r="108" spans="4:4" x14ac:dyDescent="0.2">
      <c r="D108" s="9"/>
    </row>
    <row r="109" spans="4:4" x14ac:dyDescent="0.2">
      <c r="D109" s="9"/>
    </row>
    <row r="110" spans="4:4" x14ac:dyDescent="0.2">
      <c r="D110" s="9"/>
    </row>
    <row r="111" spans="4:4" x14ac:dyDescent="0.2">
      <c r="D111" s="9"/>
    </row>
    <row r="112" spans="4:4" x14ac:dyDescent="0.2">
      <c r="D112" s="9"/>
    </row>
    <row r="113" spans="4:4" x14ac:dyDescent="0.2">
      <c r="D113" s="9"/>
    </row>
    <row r="114" spans="4:4" x14ac:dyDescent="0.2">
      <c r="D114" s="9"/>
    </row>
    <row r="115" spans="4:4" x14ac:dyDescent="0.2">
      <c r="D115" s="9"/>
    </row>
    <row r="116" spans="4:4" x14ac:dyDescent="0.2">
      <c r="D116" s="9"/>
    </row>
    <row r="117" spans="4:4" x14ac:dyDescent="0.2">
      <c r="D117" s="9"/>
    </row>
    <row r="118" spans="4:4" x14ac:dyDescent="0.2">
      <c r="D118" s="9"/>
    </row>
    <row r="119" spans="4:4" x14ac:dyDescent="0.2">
      <c r="D119" s="9"/>
    </row>
    <row r="120" spans="4:4" x14ac:dyDescent="0.2">
      <c r="D120" s="9"/>
    </row>
    <row r="121" spans="4:4" x14ac:dyDescent="0.2">
      <c r="D121" s="9"/>
    </row>
    <row r="122" spans="4:4" x14ac:dyDescent="0.2">
      <c r="D122" s="9"/>
    </row>
    <row r="123" spans="4:4" x14ac:dyDescent="0.2">
      <c r="D123" s="9"/>
    </row>
    <row r="124" spans="4:4" x14ac:dyDescent="0.2">
      <c r="D124" s="9"/>
    </row>
    <row r="125" spans="4:4" x14ac:dyDescent="0.2">
      <c r="D125" s="9"/>
    </row>
    <row r="126" spans="4:4" x14ac:dyDescent="0.2">
      <c r="D126" s="9"/>
    </row>
    <row r="127" spans="4:4" x14ac:dyDescent="0.2">
      <c r="D127" s="9"/>
    </row>
    <row r="128" spans="4:4" x14ac:dyDescent="0.2">
      <c r="D128" s="9"/>
    </row>
    <row r="129" spans="4:4" x14ac:dyDescent="0.2">
      <c r="D129" s="9"/>
    </row>
    <row r="130" spans="4:4" x14ac:dyDescent="0.2">
      <c r="D130" s="9"/>
    </row>
    <row r="131" spans="4:4" x14ac:dyDescent="0.2">
      <c r="D131" s="9"/>
    </row>
    <row r="132" spans="4:4" x14ac:dyDescent="0.2">
      <c r="D132" s="9"/>
    </row>
    <row r="133" spans="4:4" x14ac:dyDescent="0.2">
      <c r="D133" s="9"/>
    </row>
    <row r="134" spans="4:4" x14ac:dyDescent="0.2">
      <c r="D134" s="9"/>
    </row>
    <row r="135" spans="4:4" x14ac:dyDescent="0.2">
      <c r="D135" s="9"/>
    </row>
    <row r="136" spans="4:4" x14ac:dyDescent="0.2">
      <c r="D136" s="9"/>
    </row>
    <row r="137" spans="4:4" x14ac:dyDescent="0.2">
      <c r="D137" s="9"/>
    </row>
    <row r="138" spans="4:4" x14ac:dyDescent="0.2">
      <c r="D138" s="9"/>
    </row>
    <row r="139" spans="4:4" x14ac:dyDescent="0.2">
      <c r="D139" s="9"/>
    </row>
    <row r="140" spans="4:4" x14ac:dyDescent="0.2">
      <c r="D140" s="9"/>
    </row>
    <row r="141" spans="4:4" x14ac:dyDescent="0.2">
      <c r="D141" s="9"/>
    </row>
    <row r="142" spans="4:4" x14ac:dyDescent="0.2">
      <c r="D142" s="9"/>
    </row>
    <row r="143" spans="4:4" x14ac:dyDescent="0.2">
      <c r="D143" s="9"/>
    </row>
    <row r="144" spans="4:4" x14ac:dyDescent="0.2">
      <c r="D144" s="9"/>
    </row>
    <row r="145" spans="4:4" x14ac:dyDescent="0.2">
      <c r="D145" s="9"/>
    </row>
    <row r="146" spans="4:4" x14ac:dyDescent="0.2">
      <c r="D146" s="9"/>
    </row>
    <row r="147" spans="4:4" x14ac:dyDescent="0.2">
      <c r="D147" s="9"/>
    </row>
    <row r="148" spans="4:4" x14ac:dyDescent="0.2">
      <c r="D148" s="9"/>
    </row>
    <row r="149" spans="4:4" x14ac:dyDescent="0.2">
      <c r="D149" s="9"/>
    </row>
    <row r="150" spans="4:4" x14ac:dyDescent="0.2">
      <c r="D150" s="9"/>
    </row>
    <row r="151" spans="4:4" x14ac:dyDescent="0.2">
      <c r="D151" s="9"/>
    </row>
    <row r="152" spans="4:4" x14ac:dyDescent="0.2">
      <c r="D152" s="9"/>
    </row>
    <row r="153" spans="4:4" x14ac:dyDescent="0.2">
      <c r="D153" s="9"/>
    </row>
    <row r="154" spans="4:4" x14ac:dyDescent="0.2">
      <c r="D154" s="9"/>
    </row>
    <row r="155" spans="4:4" x14ac:dyDescent="0.2">
      <c r="D155" s="9"/>
    </row>
    <row r="156" spans="4:4" x14ac:dyDescent="0.2">
      <c r="D156" s="9"/>
    </row>
    <row r="157" spans="4:4" x14ac:dyDescent="0.2">
      <c r="D157" s="9"/>
    </row>
    <row r="158" spans="4:4" x14ac:dyDescent="0.2">
      <c r="D158" s="9"/>
    </row>
    <row r="159" spans="4:4" x14ac:dyDescent="0.2">
      <c r="D159" s="9"/>
    </row>
    <row r="160" spans="4:4" x14ac:dyDescent="0.2">
      <c r="D160" s="9"/>
    </row>
    <row r="161" spans="4:4" x14ac:dyDescent="0.2">
      <c r="D161" s="9"/>
    </row>
    <row r="162" spans="4:4" x14ac:dyDescent="0.2">
      <c r="D162" s="9"/>
    </row>
    <row r="163" spans="4:4" x14ac:dyDescent="0.2">
      <c r="D163" s="9"/>
    </row>
    <row r="164" spans="4:4" x14ac:dyDescent="0.2">
      <c r="D164" s="9"/>
    </row>
    <row r="165" spans="4:4" x14ac:dyDescent="0.2">
      <c r="D165" s="9"/>
    </row>
    <row r="166" spans="4:4" x14ac:dyDescent="0.2">
      <c r="D166" s="9"/>
    </row>
    <row r="167" spans="4:4" x14ac:dyDescent="0.2">
      <c r="D167" s="9"/>
    </row>
    <row r="168" spans="4:4" x14ac:dyDescent="0.2">
      <c r="D168" s="9"/>
    </row>
    <row r="169" spans="4:4" x14ac:dyDescent="0.2">
      <c r="D169" s="9"/>
    </row>
    <row r="170" spans="4:4" x14ac:dyDescent="0.2">
      <c r="D170" s="9"/>
    </row>
    <row r="171" spans="4:4" x14ac:dyDescent="0.2">
      <c r="D171" s="9"/>
    </row>
    <row r="172" spans="4:4" x14ac:dyDescent="0.2">
      <c r="D172" s="9"/>
    </row>
    <row r="173" spans="4:4" x14ac:dyDescent="0.2">
      <c r="D173" s="9"/>
    </row>
    <row r="174" spans="4:4" x14ac:dyDescent="0.2">
      <c r="D174" s="9"/>
    </row>
  </sheetData>
  <mergeCells count="4">
    <mergeCell ref="A1:E1"/>
    <mergeCell ref="A30:B30"/>
    <mergeCell ref="A31:B31"/>
    <mergeCell ref="A32:B32"/>
  </mergeCells>
  <conditionalFormatting sqref="E5:E9 E11:E18">
    <cfRule type="cellIs" dxfId="27" priority="1" stopIfTrue="1" operator="between">
      <formula>0.009</formula>
      <formula>-0.009</formula>
    </cfRule>
  </conditionalFormatting>
  <hyperlinks>
    <hyperlink ref="A40" r:id="rId1" tooltip="https://www.franklintempletonindia.com/investor/reports" xr:uid="{00000000-0004-0000-1E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H175"/>
  <sheetViews>
    <sheetView workbookViewId="0">
      <selection sqref="A1:E1"/>
    </sheetView>
  </sheetViews>
  <sheetFormatPr defaultColWidth="9.109375" defaultRowHeight="10.199999999999999" x14ac:dyDescent="0.2"/>
  <cols>
    <col min="1" max="1" width="36.88671875" style="9" bestFit="1" customWidth="1"/>
    <col min="2" max="2" width="64.109375" style="9" customWidth="1"/>
    <col min="3" max="3" width="24.6640625" style="9" bestFit="1" customWidth="1"/>
    <col min="4" max="4" width="15.33203125" style="10" bestFit="1" customWidth="1"/>
    <col min="5" max="5" width="23.109375" style="13" customWidth="1"/>
    <col min="6" max="16384" width="9.109375" style="9"/>
  </cols>
  <sheetData>
    <row r="1" spans="1:8" s="1" customFormat="1" ht="13.8" x14ac:dyDescent="0.2">
      <c r="A1" s="83" t="s">
        <v>27</v>
      </c>
      <c r="B1" s="92"/>
      <c r="C1" s="92"/>
      <c r="D1" s="92"/>
      <c r="E1" s="92"/>
    </row>
    <row r="2" spans="1:8" s="1" customFormat="1" ht="11.4" x14ac:dyDescent="0.2">
      <c r="D2" s="6"/>
      <c r="E2" s="7"/>
    </row>
    <row r="3" spans="1:8" s="1" customFormat="1" ht="12" x14ac:dyDescent="0.2">
      <c r="A3" s="11" t="s">
        <v>7</v>
      </c>
      <c r="B3" s="2"/>
      <c r="C3" s="3"/>
      <c r="D3" s="4"/>
      <c r="E3" s="5"/>
    </row>
    <row r="4" spans="1:8" s="1" customFormat="1" ht="40.799999999999997" x14ac:dyDescent="0.2">
      <c r="A4" s="8" t="s">
        <v>2</v>
      </c>
      <c r="B4" s="8" t="s">
        <v>0</v>
      </c>
      <c r="C4" s="16" t="s">
        <v>1</v>
      </c>
      <c r="D4" s="52" t="s">
        <v>6</v>
      </c>
      <c r="E4" s="15" t="s">
        <v>3</v>
      </c>
    </row>
    <row r="5" spans="1:8" x14ac:dyDescent="0.2">
      <c r="A5" s="21" t="s">
        <v>34</v>
      </c>
      <c r="B5" s="22"/>
      <c r="C5" s="23"/>
      <c r="D5" s="24"/>
      <c r="E5" s="25"/>
    </row>
    <row r="6" spans="1:8" x14ac:dyDescent="0.2">
      <c r="A6" s="27" t="s">
        <v>797</v>
      </c>
      <c r="B6" s="56" t="s">
        <v>796</v>
      </c>
      <c r="C6" s="31">
        <v>1140260.426</v>
      </c>
      <c r="D6" s="29">
        <v>996.69365649999997</v>
      </c>
      <c r="E6" s="30">
        <v>61.163380077105302</v>
      </c>
    </row>
    <row r="7" spans="1:8" x14ac:dyDescent="0.2">
      <c r="A7" s="27" t="s">
        <v>781</v>
      </c>
      <c r="B7" s="56" t="s">
        <v>780</v>
      </c>
      <c r="C7" s="31">
        <v>32337.671999999999</v>
      </c>
      <c r="D7" s="29">
        <v>252.51427390000001</v>
      </c>
      <c r="E7" s="30">
        <v>15.495861149227601</v>
      </c>
    </row>
    <row r="8" spans="1:8" x14ac:dyDescent="0.2">
      <c r="A8" s="27" t="s">
        <v>793</v>
      </c>
      <c r="B8" s="56" t="s">
        <v>792</v>
      </c>
      <c r="C8" s="31">
        <v>33457.082000000002</v>
      </c>
      <c r="D8" s="29">
        <v>167.9539829</v>
      </c>
      <c r="E8" s="30">
        <v>10.3067108178955</v>
      </c>
    </row>
    <row r="9" spans="1:8" x14ac:dyDescent="0.2">
      <c r="A9" s="27" t="s">
        <v>803</v>
      </c>
      <c r="B9" s="56" t="s">
        <v>802</v>
      </c>
      <c r="C9" s="31">
        <v>9462.0750000000007</v>
      </c>
      <c r="D9" s="29">
        <v>163.2754372</v>
      </c>
      <c r="E9" s="30">
        <v>10.019605881498</v>
      </c>
    </row>
    <row r="10" spans="1:8" ht="20.399999999999999" x14ac:dyDescent="0.2">
      <c r="A10" s="27" t="s">
        <v>799</v>
      </c>
      <c r="B10" s="56" t="s">
        <v>798</v>
      </c>
      <c r="C10" s="31">
        <v>398102.19500000001</v>
      </c>
      <c r="D10" s="29">
        <v>1.6143044</v>
      </c>
      <c r="E10" s="30">
        <v>9.9063852702812399E-2</v>
      </c>
    </row>
    <row r="11" spans="1:8" ht="20.399999999999999" x14ac:dyDescent="0.2">
      <c r="A11" s="27" t="s">
        <v>801</v>
      </c>
      <c r="B11" s="56" t="s">
        <v>800</v>
      </c>
      <c r="C11" s="31">
        <v>631308.71</v>
      </c>
      <c r="D11" s="29">
        <v>0</v>
      </c>
      <c r="E11" s="29">
        <v>0</v>
      </c>
    </row>
    <row r="12" spans="1:8" x14ac:dyDescent="0.2">
      <c r="A12" s="26" t="s">
        <v>33</v>
      </c>
      <c r="B12" s="26"/>
      <c r="C12" s="32"/>
      <c r="D12" s="33">
        <f>SUM(D6:D11)</f>
        <v>1582.0516548999999</v>
      </c>
      <c r="E12" s="34">
        <f>SUM(E6:E11)</f>
        <v>97.084621778429209</v>
      </c>
      <c r="F12" s="18"/>
      <c r="G12" s="18"/>
      <c r="H12" s="18"/>
    </row>
    <row r="13" spans="1:8" x14ac:dyDescent="0.2">
      <c r="A13" s="27"/>
      <c r="B13" s="27"/>
      <c r="C13" s="28"/>
      <c r="D13" s="29"/>
      <c r="E13" s="30"/>
    </row>
    <row r="14" spans="1:8" x14ac:dyDescent="0.2">
      <c r="A14" s="26" t="s">
        <v>35</v>
      </c>
      <c r="B14" s="26"/>
      <c r="C14" s="32"/>
      <c r="D14" s="33">
        <f>D12</f>
        <v>1582.0516548999999</v>
      </c>
      <c r="E14" s="34">
        <f>E12</f>
        <v>97.084621778429209</v>
      </c>
      <c r="F14" s="18"/>
      <c r="G14" s="18"/>
      <c r="H14" s="18"/>
    </row>
    <row r="15" spans="1:8" x14ac:dyDescent="0.2">
      <c r="A15" s="26"/>
      <c r="B15" s="26"/>
      <c r="C15" s="32"/>
      <c r="D15" s="33"/>
      <c r="E15" s="34"/>
      <c r="F15" s="18"/>
      <c r="G15" s="18"/>
      <c r="H15" s="18"/>
    </row>
    <row r="16" spans="1:8" x14ac:dyDescent="0.2">
      <c r="A16" s="26" t="s">
        <v>37</v>
      </c>
      <c r="B16" s="26"/>
      <c r="C16" s="32"/>
      <c r="D16" s="33">
        <f>D18-(D12)</f>
        <v>47.507822100000112</v>
      </c>
      <c r="E16" s="34">
        <f>E18-(E12)</f>
        <v>2.9153782215707906</v>
      </c>
      <c r="F16" s="18"/>
      <c r="G16" s="18"/>
      <c r="H16" s="18"/>
    </row>
    <row r="17" spans="1:8" x14ac:dyDescent="0.2">
      <c r="A17" s="26"/>
      <c r="B17" s="26"/>
      <c r="C17" s="32"/>
      <c r="D17" s="33"/>
      <c r="E17" s="34"/>
      <c r="F17" s="18"/>
      <c r="G17" s="18"/>
      <c r="H17" s="18"/>
    </row>
    <row r="18" spans="1:8" x14ac:dyDescent="0.2">
      <c r="A18" s="35" t="s">
        <v>36</v>
      </c>
      <c r="B18" s="35"/>
      <c r="C18" s="36"/>
      <c r="D18" s="37">
        <v>1629.559477</v>
      </c>
      <c r="E18" s="38">
        <v>100</v>
      </c>
      <c r="F18" s="18"/>
      <c r="G18" s="18"/>
      <c r="H18" s="18"/>
    </row>
    <row r="20" spans="1:8" x14ac:dyDescent="0.2">
      <c r="A20" s="18" t="s">
        <v>857</v>
      </c>
    </row>
    <row r="22" spans="1:8" x14ac:dyDescent="0.2">
      <c r="A22" s="18" t="s">
        <v>39</v>
      </c>
    </row>
    <row r="23" spans="1:8" x14ac:dyDescent="0.2">
      <c r="A23" s="18" t="s">
        <v>40</v>
      </c>
    </row>
    <row r="24" spans="1:8" x14ac:dyDescent="0.2">
      <c r="A24" s="18" t="s">
        <v>41</v>
      </c>
      <c r="B24" s="18"/>
      <c r="C24" s="39" t="s">
        <v>43</v>
      </c>
      <c r="D24" s="19" t="s">
        <v>42</v>
      </c>
    </row>
    <row r="25" spans="1:8" x14ac:dyDescent="0.2">
      <c r="A25" s="9" t="s">
        <v>74</v>
      </c>
      <c r="C25" s="40">
        <v>56.320900000000002</v>
      </c>
      <c r="D25" s="40">
        <v>59.980400000000003</v>
      </c>
    </row>
    <row r="26" spans="1:8" x14ac:dyDescent="0.2">
      <c r="A26" s="9" t="s">
        <v>794</v>
      </c>
      <c r="C26" s="40">
        <v>13.515700000000001</v>
      </c>
      <c r="D26" s="40">
        <v>13.1693</v>
      </c>
    </row>
    <row r="27" spans="1:8" x14ac:dyDescent="0.2">
      <c r="A27" s="9" t="s">
        <v>75</v>
      </c>
      <c r="C27" s="40">
        <v>59.992100000000001</v>
      </c>
      <c r="D27" s="40">
        <v>64.133399999999995</v>
      </c>
    </row>
    <row r="28" spans="1:8" x14ac:dyDescent="0.2">
      <c r="A28" s="9" t="s">
        <v>795</v>
      </c>
      <c r="C28" s="40">
        <v>14.4391</v>
      </c>
      <c r="D28" s="40">
        <v>14.2006</v>
      </c>
    </row>
    <row r="30" spans="1:8" x14ac:dyDescent="0.2">
      <c r="A30" s="18" t="s">
        <v>45</v>
      </c>
    </row>
    <row r="31" spans="1:8" x14ac:dyDescent="0.2">
      <c r="A31" s="85" t="s">
        <v>61</v>
      </c>
      <c r="B31" s="86"/>
      <c r="C31" s="43" t="s">
        <v>62</v>
      </c>
    </row>
    <row r="32" spans="1:8" x14ac:dyDescent="0.2">
      <c r="A32" s="81" t="s">
        <v>794</v>
      </c>
      <c r="B32" s="82"/>
      <c r="C32" s="44">
        <v>1.2</v>
      </c>
    </row>
    <row r="33" spans="1:4" x14ac:dyDescent="0.2">
      <c r="A33" s="81" t="s">
        <v>795</v>
      </c>
      <c r="B33" s="82"/>
      <c r="C33" s="44">
        <v>1.2</v>
      </c>
    </row>
    <row r="34" spans="1:4" x14ac:dyDescent="0.2">
      <c r="A34" s="9" t="s">
        <v>63</v>
      </c>
    </row>
    <row r="35" spans="1:4" x14ac:dyDescent="0.2">
      <c r="A35" s="9" t="s">
        <v>44</v>
      </c>
    </row>
    <row r="37" spans="1:4" x14ac:dyDescent="0.2">
      <c r="A37" s="18" t="s">
        <v>215</v>
      </c>
      <c r="D37" s="45">
        <v>1.16649389213786E-2</v>
      </c>
    </row>
    <row r="38" spans="1:4" x14ac:dyDescent="0.2">
      <c r="A38" s="18"/>
      <c r="D38" s="45"/>
    </row>
    <row r="39" spans="1:4" x14ac:dyDescent="0.2">
      <c r="A39" s="18" t="s">
        <v>848</v>
      </c>
      <c r="D39" s="39" t="s">
        <v>46</v>
      </c>
    </row>
    <row r="40" spans="1:4" x14ac:dyDescent="0.2">
      <c r="A40" s="9" t="s">
        <v>849</v>
      </c>
      <c r="D40" s="9"/>
    </row>
    <row r="41" spans="1:4" x14ac:dyDescent="0.2">
      <c r="A41" s="46" t="s">
        <v>850</v>
      </c>
      <c r="D41" s="9"/>
    </row>
    <row r="43" spans="1:4" x14ac:dyDescent="0.2">
      <c r="A43" s="18" t="s">
        <v>815</v>
      </c>
      <c r="D43" s="9"/>
    </row>
    <row r="44" spans="1:4" x14ac:dyDescent="0.2">
      <c r="A44" s="46"/>
      <c r="D44" s="9"/>
    </row>
    <row r="45" spans="1:4" x14ac:dyDescent="0.2">
      <c r="A45" s="47" t="s">
        <v>808</v>
      </c>
      <c r="D45" s="9"/>
    </row>
    <row r="46" spans="1:4" x14ac:dyDescent="0.2">
      <c r="A46" s="48"/>
      <c r="D46" s="9"/>
    </row>
    <row r="47" spans="1:4" x14ac:dyDescent="0.2">
      <c r="A47" s="49"/>
      <c r="D47" s="9"/>
    </row>
    <row r="48" spans="1:4" x14ac:dyDescent="0.2">
      <c r="A48" s="49"/>
      <c r="D48" s="9"/>
    </row>
    <row r="49" spans="1:4" x14ac:dyDescent="0.2">
      <c r="A49" s="49"/>
      <c r="D49" s="9"/>
    </row>
    <row r="50" spans="1:4" x14ac:dyDescent="0.2">
      <c r="A50" s="49"/>
      <c r="D50" s="9"/>
    </row>
    <row r="51" spans="1:4" x14ac:dyDescent="0.2">
      <c r="A51" s="49"/>
      <c r="D51" s="9"/>
    </row>
    <row r="52" spans="1:4" x14ac:dyDescent="0.2">
      <c r="A52" s="49"/>
      <c r="D52" s="9"/>
    </row>
    <row r="53" spans="1:4" x14ac:dyDescent="0.2">
      <c r="A53" s="49"/>
      <c r="D53" s="9"/>
    </row>
    <row r="54" spans="1:4" x14ac:dyDescent="0.2">
      <c r="A54" s="49"/>
      <c r="D54" s="9"/>
    </row>
    <row r="55" spans="1:4" x14ac:dyDescent="0.2">
      <c r="A55" s="49"/>
      <c r="D55" s="9"/>
    </row>
    <row r="56" spans="1:4" x14ac:dyDescent="0.2">
      <c r="A56" s="49"/>
      <c r="D56" s="9"/>
    </row>
    <row r="57" spans="1:4" x14ac:dyDescent="0.2">
      <c r="A57" s="49"/>
      <c r="D57" s="9"/>
    </row>
    <row r="58" spans="1:4" x14ac:dyDescent="0.2">
      <c r="A58" s="49"/>
      <c r="D58" s="9"/>
    </row>
    <row r="59" spans="1:4" ht="20.399999999999999" x14ac:dyDescent="0.2">
      <c r="A59" s="51" t="s">
        <v>832</v>
      </c>
      <c r="D59" s="9"/>
    </row>
    <row r="60" spans="1:4" x14ac:dyDescent="0.2">
      <c r="A60" s="49"/>
      <c r="D60" s="9"/>
    </row>
    <row r="61" spans="1:4" x14ac:dyDescent="0.2">
      <c r="A61" s="47" t="s">
        <v>809</v>
      </c>
      <c r="D61" s="9"/>
    </row>
    <row r="62" spans="1:4" x14ac:dyDescent="0.2">
      <c r="A62" s="49"/>
      <c r="D62" s="9"/>
    </row>
    <row r="63" spans="1:4" x14ac:dyDescent="0.2">
      <c r="A63" s="49"/>
      <c r="D63" s="9"/>
    </row>
    <row r="64" spans="1:4" x14ac:dyDescent="0.2">
      <c r="A64" s="49"/>
      <c r="D64" s="9"/>
    </row>
    <row r="65" spans="1:4" x14ac:dyDescent="0.2">
      <c r="A65" s="49"/>
      <c r="D65" s="9"/>
    </row>
    <row r="66" spans="1:4" x14ac:dyDescent="0.2">
      <c r="A66" s="49"/>
      <c r="D66" s="9"/>
    </row>
    <row r="67" spans="1:4" x14ac:dyDescent="0.2">
      <c r="A67" s="49"/>
      <c r="D67" s="9"/>
    </row>
    <row r="68" spans="1:4" x14ac:dyDescent="0.2">
      <c r="A68" s="49"/>
      <c r="D68" s="9"/>
    </row>
    <row r="69" spans="1:4" x14ac:dyDescent="0.2">
      <c r="A69" s="49"/>
      <c r="D69" s="9"/>
    </row>
    <row r="70" spans="1:4" x14ac:dyDescent="0.2">
      <c r="A70" s="49"/>
      <c r="D70" s="9"/>
    </row>
    <row r="71" spans="1:4" x14ac:dyDescent="0.2">
      <c r="A71" s="49"/>
      <c r="D71" s="9"/>
    </row>
    <row r="72" spans="1:4" x14ac:dyDescent="0.2">
      <c r="A72" s="49"/>
      <c r="D72" s="9"/>
    </row>
    <row r="73" spans="1:4" x14ac:dyDescent="0.2">
      <c r="A73" s="49"/>
      <c r="D73" s="9"/>
    </row>
    <row r="74" spans="1:4" x14ac:dyDescent="0.2">
      <c r="D74" s="9"/>
    </row>
    <row r="75" spans="1:4" x14ac:dyDescent="0.2">
      <c r="D75" s="9"/>
    </row>
    <row r="76" spans="1:4" x14ac:dyDescent="0.2">
      <c r="D76" s="9"/>
    </row>
    <row r="77" spans="1:4" x14ac:dyDescent="0.2">
      <c r="D77" s="9"/>
    </row>
    <row r="78" spans="1:4" x14ac:dyDescent="0.2">
      <c r="D78" s="9"/>
    </row>
    <row r="79" spans="1:4" x14ac:dyDescent="0.2">
      <c r="D79" s="9"/>
    </row>
    <row r="80" spans="1:4" x14ac:dyDescent="0.2">
      <c r="D80" s="9"/>
    </row>
    <row r="81" spans="4:4" x14ac:dyDescent="0.2">
      <c r="D81" s="9"/>
    </row>
    <row r="82" spans="4:4" x14ac:dyDescent="0.2">
      <c r="D82" s="9"/>
    </row>
    <row r="83" spans="4:4" x14ac:dyDescent="0.2">
      <c r="D83" s="9"/>
    </row>
    <row r="84" spans="4:4" x14ac:dyDescent="0.2">
      <c r="D84" s="9"/>
    </row>
    <row r="85" spans="4:4" x14ac:dyDescent="0.2">
      <c r="D85" s="9"/>
    </row>
    <row r="86" spans="4:4" x14ac:dyDescent="0.2">
      <c r="D86" s="9"/>
    </row>
    <row r="87" spans="4:4" x14ac:dyDescent="0.2">
      <c r="D87" s="9"/>
    </row>
    <row r="88" spans="4:4" x14ac:dyDescent="0.2">
      <c r="D88" s="9"/>
    </row>
    <row r="89" spans="4:4" x14ac:dyDescent="0.2">
      <c r="D89" s="9"/>
    </row>
    <row r="90" spans="4:4" x14ac:dyDescent="0.2">
      <c r="D90" s="9"/>
    </row>
    <row r="91" spans="4:4" x14ac:dyDescent="0.2">
      <c r="D91" s="9"/>
    </row>
    <row r="92" spans="4:4" x14ac:dyDescent="0.2">
      <c r="D92" s="9"/>
    </row>
    <row r="93" spans="4:4" x14ac:dyDescent="0.2">
      <c r="D93" s="9"/>
    </row>
    <row r="94" spans="4:4" x14ac:dyDescent="0.2">
      <c r="D94" s="9"/>
    </row>
    <row r="95" spans="4:4" x14ac:dyDescent="0.2">
      <c r="D95" s="9"/>
    </row>
    <row r="96" spans="4:4" x14ac:dyDescent="0.2">
      <c r="D96" s="9"/>
    </row>
    <row r="97" spans="4:4" x14ac:dyDescent="0.2">
      <c r="D97" s="9"/>
    </row>
    <row r="98" spans="4:4" x14ac:dyDescent="0.2">
      <c r="D98" s="9"/>
    </row>
    <row r="99" spans="4:4" x14ac:dyDescent="0.2">
      <c r="D99" s="9"/>
    </row>
    <row r="100" spans="4:4" x14ac:dyDescent="0.2">
      <c r="D100" s="9"/>
    </row>
    <row r="101" spans="4:4" x14ac:dyDescent="0.2">
      <c r="D101" s="9"/>
    </row>
    <row r="102" spans="4:4" x14ac:dyDescent="0.2">
      <c r="D102" s="9"/>
    </row>
    <row r="103" spans="4:4" x14ac:dyDescent="0.2">
      <c r="D103" s="9"/>
    </row>
    <row r="104" spans="4:4" x14ac:dyDescent="0.2">
      <c r="D104" s="9"/>
    </row>
    <row r="105" spans="4:4" x14ac:dyDescent="0.2">
      <c r="D105" s="9"/>
    </row>
    <row r="106" spans="4:4" x14ac:dyDescent="0.2">
      <c r="D106" s="9"/>
    </row>
    <row r="107" spans="4:4" x14ac:dyDescent="0.2">
      <c r="D107" s="9"/>
    </row>
    <row r="108" spans="4:4" x14ac:dyDescent="0.2">
      <c r="D108" s="9"/>
    </row>
    <row r="109" spans="4:4" x14ac:dyDescent="0.2">
      <c r="D109" s="9"/>
    </row>
    <row r="110" spans="4:4" x14ac:dyDescent="0.2">
      <c r="D110" s="9"/>
    </row>
    <row r="111" spans="4:4" x14ac:dyDescent="0.2">
      <c r="D111" s="9"/>
    </row>
    <row r="112" spans="4:4" x14ac:dyDescent="0.2">
      <c r="D112" s="9"/>
    </row>
    <row r="113" spans="4:4" x14ac:dyDescent="0.2">
      <c r="D113" s="9"/>
    </row>
    <row r="114" spans="4:4" x14ac:dyDescent="0.2">
      <c r="D114" s="9"/>
    </row>
    <row r="115" spans="4:4" x14ac:dyDescent="0.2">
      <c r="D115" s="9"/>
    </row>
    <row r="116" spans="4:4" x14ac:dyDescent="0.2">
      <c r="D116" s="9"/>
    </row>
    <row r="117" spans="4:4" x14ac:dyDescent="0.2">
      <c r="D117" s="9"/>
    </row>
    <row r="118" spans="4:4" x14ac:dyDescent="0.2">
      <c r="D118" s="9"/>
    </row>
    <row r="119" spans="4:4" x14ac:dyDescent="0.2">
      <c r="D119" s="9"/>
    </row>
    <row r="120" spans="4:4" x14ac:dyDescent="0.2">
      <c r="D120" s="9"/>
    </row>
    <row r="121" spans="4:4" x14ac:dyDescent="0.2">
      <c r="D121" s="9"/>
    </row>
    <row r="122" spans="4:4" x14ac:dyDescent="0.2">
      <c r="D122" s="9"/>
    </row>
    <row r="123" spans="4:4" x14ac:dyDescent="0.2">
      <c r="D123" s="9"/>
    </row>
    <row r="124" spans="4:4" x14ac:dyDescent="0.2">
      <c r="D124" s="9"/>
    </row>
    <row r="125" spans="4:4" x14ac:dyDescent="0.2">
      <c r="D125" s="9"/>
    </row>
    <row r="126" spans="4:4" x14ac:dyDescent="0.2">
      <c r="D126" s="9"/>
    </row>
    <row r="127" spans="4:4" x14ac:dyDescent="0.2">
      <c r="D127" s="9"/>
    </row>
    <row r="128" spans="4:4" x14ac:dyDescent="0.2">
      <c r="D128" s="9"/>
    </row>
    <row r="129" spans="4:4" x14ac:dyDescent="0.2">
      <c r="D129" s="9"/>
    </row>
    <row r="130" spans="4:4" x14ac:dyDescent="0.2">
      <c r="D130" s="9"/>
    </row>
    <row r="131" spans="4:4" x14ac:dyDescent="0.2">
      <c r="D131" s="9"/>
    </row>
    <row r="132" spans="4:4" x14ac:dyDescent="0.2">
      <c r="D132" s="9"/>
    </row>
    <row r="133" spans="4:4" x14ac:dyDescent="0.2">
      <c r="D133" s="9"/>
    </row>
    <row r="134" spans="4:4" x14ac:dyDescent="0.2">
      <c r="D134" s="9"/>
    </row>
    <row r="135" spans="4:4" x14ac:dyDescent="0.2">
      <c r="D135" s="9"/>
    </row>
    <row r="136" spans="4:4" x14ac:dyDescent="0.2">
      <c r="D136" s="9"/>
    </row>
    <row r="137" spans="4:4" x14ac:dyDescent="0.2">
      <c r="D137" s="9"/>
    </row>
    <row r="138" spans="4:4" x14ac:dyDescent="0.2">
      <c r="D138" s="9"/>
    </row>
    <row r="139" spans="4:4" x14ac:dyDescent="0.2">
      <c r="D139" s="9"/>
    </row>
    <row r="140" spans="4:4" x14ac:dyDescent="0.2">
      <c r="D140" s="9"/>
    </row>
    <row r="141" spans="4:4" x14ac:dyDescent="0.2">
      <c r="D141" s="9"/>
    </row>
    <row r="142" spans="4:4" x14ac:dyDescent="0.2">
      <c r="D142" s="9"/>
    </row>
    <row r="143" spans="4:4" x14ac:dyDescent="0.2">
      <c r="D143" s="9"/>
    </row>
    <row r="144" spans="4:4" x14ac:dyDescent="0.2">
      <c r="D144" s="9"/>
    </row>
    <row r="145" spans="4:4" x14ac:dyDescent="0.2">
      <c r="D145" s="9"/>
    </row>
    <row r="146" spans="4:4" x14ac:dyDescent="0.2">
      <c r="D146" s="9"/>
    </row>
    <row r="147" spans="4:4" x14ac:dyDescent="0.2">
      <c r="D147" s="9"/>
    </row>
    <row r="148" spans="4:4" x14ac:dyDescent="0.2">
      <c r="D148" s="9"/>
    </row>
    <row r="149" spans="4:4" x14ac:dyDescent="0.2">
      <c r="D149" s="9"/>
    </row>
    <row r="150" spans="4:4" x14ac:dyDescent="0.2">
      <c r="D150" s="9"/>
    </row>
    <row r="151" spans="4:4" x14ac:dyDescent="0.2">
      <c r="D151" s="9"/>
    </row>
    <row r="152" spans="4:4" x14ac:dyDescent="0.2">
      <c r="D152" s="9"/>
    </row>
    <row r="153" spans="4:4" x14ac:dyDescent="0.2">
      <c r="D153" s="9"/>
    </row>
    <row r="154" spans="4:4" x14ac:dyDescent="0.2">
      <c r="D154" s="9"/>
    </row>
    <row r="155" spans="4:4" x14ac:dyDescent="0.2">
      <c r="D155" s="9"/>
    </row>
    <row r="156" spans="4:4" x14ac:dyDescent="0.2">
      <c r="D156" s="9"/>
    </row>
    <row r="157" spans="4:4" x14ac:dyDescent="0.2">
      <c r="D157" s="9"/>
    </row>
    <row r="158" spans="4:4" x14ac:dyDescent="0.2">
      <c r="D158" s="9"/>
    </row>
    <row r="159" spans="4:4" x14ac:dyDescent="0.2">
      <c r="D159" s="9"/>
    </row>
    <row r="160" spans="4:4" x14ac:dyDescent="0.2">
      <c r="D160" s="9"/>
    </row>
    <row r="161" spans="4:4" x14ac:dyDescent="0.2">
      <c r="D161" s="9"/>
    </row>
    <row r="162" spans="4:4" x14ac:dyDescent="0.2">
      <c r="D162" s="9"/>
    </row>
    <row r="163" spans="4:4" x14ac:dyDescent="0.2">
      <c r="D163" s="9"/>
    </row>
    <row r="164" spans="4:4" x14ac:dyDescent="0.2">
      <c r="D164" s="9"/>
    </row>
    <row r="165" spans="4:4" x14ac:dyDescent="0.2">
      <c r="D165" s="9"/>
    </row>
    <row r="166" spans="4:4" x14ac:dyDescent="0.2">
      <c r="D166" s="9"/>
    </row>
    <row r="167" spans="4:4" x14ac:dyDescent="0.2">
      <c r="D167" s="9"/>
    </row>
    <row r="168" spans="4:4" x14ac:dyDescent="0.2">
      <c r="D168" s="9"/>
    </row>
    <row r="169" spans="4:4" x14ac:dyDescent="0.2">
      <c r="D169" s="9"/>
    </row>
    <row r="170" spans="4:4" x14ac:dyDescent="0.2">
      <c r="D170" s="9"/>
    </row>
    <row r="171" spans="4:4" x14ac:dyDescent="0.2">
      <c r="D171" s="9"/>
    </row>
    <row r="172" spans="4:4" x14ac:dyDescent="0.2">
      <c r="D172" s="9"/>
    </row>
    <row r="173" spans="4:4" x14ac:dyDescent="0.2">
      <c r="D173" s="9"/>
    </row>
    <row r="174" spans="4:4" x14ac:dyDescent="0.2">
      <c r="D174" s="9"/>
    </row>
    <row r="175" spans="4:4" x14ac:dyDescent="0.2">
      <c r="D175" s="9"/>
    </row>
  </sheetData>
  <mergeCells count="4">
    <mergeCell ref="A1:E1"/>
    <mergeCell ref="A31:B31"/>
    <mergeCell ref="A32:B32"/>
    <mergeCell ref="A33:B33"/>
  </mergeCells>
  <conditionalFormatting sqref="E5:E10 E12:E18">
    <cfRule type="cellIs" dxfId="26" priority="1" stopIfTrue="1" operator="between">
      <formula>0.009</formula>
      <formula>-0.009</formula>
    </cfRule>
  </conditionalFormatting>
  <hyperlinks>
    <hyperlink ref="A41" r:id="rId1" tooltip="https://www.franklintempletonindia.com/investor/reports" xr:uid="{00000000-0004-0000-1F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H175"/>
  <sheetViews>
    <sheetView workbookViewId="0">
      <selection sqref="A1:E1"/>
    </sheetView>
  </sheetViews>
  <sheetFormatPr defaultColWidth="9.109375" defaultRowHeight="10.199999999999999" x14ac:dyDescent="0.2"/>
  <cols>
    <col min="1" max="1" width="36.88671875" style="9" bestFit="1" customWidth="1"/>
    <col min="2" max="2" width="65.33203125" style="9" customWidth="1"/>
    <col min="3" max="3" width="24.6640625" style="9" bestFit="1" customWidth="1"/>
    <col min="4" max="4" width="15.33203125" style="10" bestFit="1" customWidth="1"/>
    <col min="5" max="5" width="23.109375" style="13" customWidth="1"/>
    <col min="6" max="16384" width="9.109375" style="9"/>
  </cols>
  <sheetData>
    <row r="1" spans="1:8" s="1" customFormat="1" ht="13.8" x14ac:dyDescent="0.2">
      <c r="A1" s="83" t="s">
        <v>28</v>
      </c>
      <c r="B1" s="92"/>
      <c r="C1" s="92"/>
      <c r="D1" s="92"/>
      <c r="E1" s="92"/>
    </row>
    <row r="2" spans="1:8" s="1" customFormat="1" ht="11.4" x14ac:dyDescent="0.2">
      <c r="D2" s="6"/>
      <c r="E2" s="7"/>
    </row>
    <row r="3" spans="1:8" s="1" customFormat="1" ht="12" x14ac:dyDescent="0.2">
      <c r="A3" s="11" t="s">
        <v>7</v>
      </c>
      <c r="B3" s="2"/>
      <c r="C3" s="3"/>
      <c r="D3" s="4"/>
      <c r="E3" s="5"/>
    </row>
    <row r="4" spans="1:8" s="1" customFormat="1" ht="40.799999999999997" x14ac:dyDescent="0.2">
      <c r="A4" s="8" t="s">
        <v>2</v>
      </c>
      <c r="B4" s="8" t="s">
        <v>0</v>
      </c>
      <c r="C4" s="16" t="s">
        <v>1</v>
      </c>
      <c r="D4" s="52" t="s">
        <v>6</v>
      </c>
      <c r="E4" s="15" t="s">
        <v>3</v>
      </c>
    </row>
    <row r="5" spans="1:8" x14ac:dyDescent="0.2">
      <c r="A5" s="21" t="s">
        <v>34</v>
      </c>
      <c r="B5" s="22"/>
      <c r="C5" s="23"/>
      <c r="D5" s="24"/>
      <c r="E5" s="25"/>
    </row>
    <row r="6" spans="1:8" x14ac:dyDescent="0.2">
      <c r="A6" s="27" t="s">
        <v>797</v>
      </c>
      <c r="B6" s="56" t="s">
        <v>796</v>
      </c>
      <c r="C6" s="31">
        <v>278309.90100000001</v>
      </c>
      <c r="D6" s="29">
        <v>243.2687363</v>
      </c>
      <c r="E6" s="30">
        <v>40.484865055815597</v>
      </c>
    </row>
    <row r="7" spans="1:8" x14ac:dyDescent="0.2">
      <c r="A7" s="27" t="s">
        <v>781</v>
      </c>
      <c r="B7" s="56" t="s">
        <v>780</v>
      </c>
      <c r="C7" s="31">
        <v>27443.583999999999</v>
      </c>
      <c r="D7" s="29">
        <v>214.297946</v>
      </c>
      <c r="E7" s="30">
        <v>35.663536373409698</v>
      </c>
    </row>
    <row r="8" spans="1:8" x14ac:dyDescent="0.2">
      <c r="A8" s="27" t="s">
        <v>793</v>
      </c>
      <c r="B8" s="56" t="s">
        <v>792</v>
      </c>
      <c r="C8" s="31">
        <v>12244.982</v>
      </c>
      <c r="D8" s="29">
        <v>61.469601500000003</v>
      </c>
      <c r="E8" s="30">
        <v>10.2297917916313</v>
      </c>
    </row>
    <row r="9" spans="1:8" x14ac:dyDescent="0.2">
      <c r="A9" s="27" t="s">
        <v>803</v>
      </c>
      <c r="B9" s="56" t="s">
        <v>802</v>
      </c>
      <c r="C9" s="31">
        <v>3456.2020000000002</v>
      </c>
      <c r="D9" s="29">
        <v>59.639444099999999</v>
      </c>
      <c r="E9" s="30">
        <v>9.9252163805167104</v>
      </c>
    </row>
    <row r="10" spans="1:8" ht="20.399999999999999" x14ac:dyDescent="0.2">
      <c r="A10" s="27" t="s">
        <v>799</v>
      </c>
      <c r="B10" s="56" t="s">
        <v>798</v>
      </c>
      <c r="C10" s="31">
        <v>120706.111</v>
      </c>
      <c r="D10" s="29">
        <v>0.48946329999999999</v>
      </c>
      <c r="E10" s="30">
        <v>8.1456647293292994E-2</v>
      </c>
    </row>
    <row r="11" spans="1:8" ht="20.399999999999999" x14ac:dyDescent="0.2">
      <c r="A11" s="27" t="s">
        <v>801</v>
      </c>
      <c r="B11" s="56" t="s">
        <v>800</v>
      </c>
      <c r="C11" s="31">
        <v>196087.27</v>
      </c>
      <c r="D11" s="29">
        <v>0</v>
      </c>
      <c r="E11" s="29">
        <v>0</v>
      </c>
    </row>
    <row r="12" spans="1:8" x14ac:dyDescent="0.2">
      <c r="A12" s="26" t="s">
        <v>33</v>
      </c>
      <c r="B12" s="26"/>
      <c r="C12" s="32"/>
      <c r="D12" s="33">
        <f>SUM(D6:D11)</f>
        <v>579.16519119999998</v>
      </c>
      <c r="E12" s="34">
        <f>SUM(E6:E11)</f>
        <v>96.384866248666597</v>
      </c>
      <c r="F12" s="18"/>
      <c r="G12" s="18"/>
      <c r="H12" s="18"/>
    </row>
    <row r="13" spans="1:8" x14ac:dyDescent="0.2">
      <c r="A13" s="27"/>
      <c r="B13" s="27"/>
      <c r="C13" s="28"/>
      <c r="D13" s="29"/>
      <c r="E13" s="30"/>
    </row>
    <row r="14" spans="1:8" x14ac:dyDescent="0.2">
      <c r="A14" s="26" t="s">
        <v>35</v>
      </c>
      <c r="B14" s="26"/>
      <c r="C14" s="32"/>
      <c r="D14" s="33">
        <f>D12</f>
        <v>579.16519119999998</v>
      </c>
      <c r="E14" s="34">
        <f>E12</f>
        <v>96.384866248666597</v>
      </c>
      <c r="F14" s="18"/>
      <c r="G14" s="18"/>
      <c r="H14" s="18"/>
    </row>
    <row r="15" spans="1:8" x14ac:dyDescent="0.2">
      <c r="A15" s="26"/>
      <c r="B15" s="26"/>
      <c r="C15" s="32"/>
      <c r="D15" s="33"/>
      <c r="E15" s="34"/>
      <c r="F15" s="18"/>
      <c r="G15" s="18"/>
      <c r="H15" s="18"/>
    </row>
    <row r="16" spans="1:8" x14ac:dyDescent="0.2">
      <c r="A16" s="26" t="s">
        <v>37</v>
      </c>
      <c r="B16" s="26"/>
      <c r="C16" s="32"/>
      <c r="D16" s="33">
        <f>D18-(D12)</f>
        <v>21.722908500000017</v>
      </c>
      <c r="E16" s="34">
        <f>E18-(E12)</f>
        <v>3.6151337513334028</v>
      </c>
      <c r="F16" s="18"/>
      <c r="G16" s="18"/>
      <c r="H16" s="18"/>
    </row>
    <row r="17" spans="1:8" x14ac:dyDescent="0.2">
      <c r="A17" s="26"/>
      <c r="B17" s="26"/>
      <c r="C17" s="32"/>
      <c r="D17" s="33"/>
      <c r="E17" s="34"/>
      <c r="F17" s="18"/>
      <c r="G17" s="18"/>
      <c r="H17" s="18"/>
    </row>
    <row r="18" spans="1:8" x14ac:dyDescent="0.2">
      <c r="A18" s="35" t="s">
        <v>36</v>
      </c>
      <c r="B18" s="35"/>
      <c r="C18" s="36"/>
      <c r="D18" s="37">
        <v>600.8880997</v>
      </c>
      <c r="E18" s="38">
        <v>100</v>
      </c>
      <c r="F18" s="18"/>
      <c r="G18" s="18"/>
      <c r="H18" s="18"/>
    </row>
    <row r="20" spans="1:8" x14ac:dyDescent="0.2">
      <c r="A20" s="18" t="s">
        <v>857</v>
      </c>
    </row>
    <row r="22" spans="1:8" x14ac:dyDescent="0.2">
      <c r="A22" s="18" t="s">
        <v>39</v>
      </c>
    </row>
    <row r="23" spans="1:8" x14ac:dyDescent="0.2">
      <c r="A23" s="18" t="s">
        <v>40</v>
      </c>
    </row>
    <row r="24" spans="1:8" x14ac:dyDescent="0.2">
      <c r="A24" s="18" t="s">
        <v>41</v>
      </c>
      <c r="B24" s="18"/>
      <c r="C24" s="39" t="s">
        <v>43</v>
      </c>
      <c r="D24" s="19" t="s">
        <v>42</v>
      </c>
    </row>
    <row r="25" spans="1:8" x14ac:dyDescent="0.2">
      <c r="A25" s="9" t="s">
        <v>74</v>
      </c>
      <c r="C25" s="40">
        <v>76.433599999999998</v>
      </c>
      <c r="D25" s="40">
        <v>82.139799999999994</v>
      </c>
    </row>
    <row r="26" spans="1:8" x14ac:dyDescent="0.2">
      <c r="A26" s="9" t="s">
        <v>794</v>
      </c>
      <c r="C26" s="40">
        <v>22.901199999999999</v>
      </c>
      <c r="D26" s="40">
        <v>22.551300000000001</v>
      </c>
    </row>
    <row r="27" spans="1:8" x14ac:dyDescent="0.2">
      <c r="A27" s="9" t="s">
        <v>75</v>
      </c>
      <c r="C27" s="40">
        <v>80.6327</v>
      </c>
      <c r="D27" s="40">
        <v>86.820899999999995</v>
      </c>
    </row>
    <row r="28" spans="1:8" x14ac:dyDescent="0.2">
      <c r="A28" s="9" t="s">
        <v>795</v>
      </c>
      <c r="C28" s="40">
        <v>24.656700000000001</v>
      </c>
      <c r="D28" s="40">
        <v>24.478899999999999</v>
      </c>
    </row>
    <row r="30" spans="1:8" x14ac:dyDescent="0.2">
      <c r="A30" s="18" t="s">
        <v>45</v>
      </c>
    </row>
    <row r="31" spans="1:8" x14ac:dyDescent="0.2">
      <c r="A31" s="85" t="s">
        <v>61</v>
      </c>
      <c r="B31" s="86"/>
      <c r="C31" s="43" t="s">
        <v>62</v>
      </c>
    </row>
    <row r="32" spans="1:8" x14ac:dyDescent="0.2">
      <c r="A32" s="81" t="s">
        <v>794</v>
      </c>
      <c r="B32" s="82"/>
      <c r="C32" s="44">
        <v>2</v>
      </c>
    </row>
    <row r="33" spans="1:4" x14ac:dyDescent="0.2">
      <c r="A33" s="81" t="s">
        <v>795</v>
      </c>
      <c r="B33" s="82"/>
      <c r="C33" s="44">
        <v>2</v>
      </c>
    </row>
    <row r="34" spans="1:4" x14ac:dyDescent="0.2">
      <c r="A34" s="9" t="s">
        <v>63</v>
      </c>
    </row>
    <row r="35" spans="1:4" x14ac:dyDescent="0.2">
      <c r="A35" s="9" t="s">
        <v>44</v>
      </c>
    </row>
    <row r="37" spans="1:4" x14ac:dyDescent="0.2">
      <c r="A37" s="18" t="s">
        <v>215</v>
      </c>
      <c r="D37" s="45">
        <v>1.3791353158528001E-2</v>
      </c>
    </row>
    <row r="39" spans="1:4" x14ac:dyDescent="0.2">
      <c r="A39" s="18" t="s">
        <v>848</v>
      </c>
      <c r="D39" s="39" t="s">
        <v>46</v>
      </c>
    </row>
    <row r="40" spans="1:4" x14ac:dyDescent="0.2">
      <c r="A40" s="9" t="s">
        <v>849</v>
      </c>
      <c r="D40" s="9"/>
    </row>
    <row r="41" spans="1:4" x14ac:dyDescent="0.2">
      <c r="A41" s="46" t="s">
        <v>850</v>
      </c>
      <c r="D41" s="9"/>
    </row>
    <row r="43" spans="1:4" x14ac:dyDescent="0.2">
      <c r="A43" s="18" t="s">
        <v>815</v>
      </c>
      <c r="D43" s="9"/>
    </row>
    <row r="44" spans="1:4" x14ac:dyDescent="0.2">
      <c r="A44" s="46"/>
      <c r="D44" s="9"/>
    </row>
    <row r="45" spans="1:4" x14ac:dyDescent="0.2">
      <c r="A45" s="47" t="s">
        <v>808</v>
      </c>
      <c r="D45" s="9"/>
    </row>
    <row r="46" spans="1:4" x14ac:dyDescent="0.2">
      <c r="A46" s="48"/>
      <c r="D46" s="9"/>
    </row>
    <row r="47" spans="1:4" x14ac:dyDescent="0.2">
      <c r="A47" s="49"/>
      <c r="D47" s="9"/>
    </row>
    <row r="48" spans="1:4" x14ac:dyDescent="0.2">
      <c r="A48" s="49"/>
      <c r="D48" s="9"/>
    </row>
    <row r="49" spans="1:4" x14ac:dyDescent="0.2">
      <c r="A49" s="49"/>
      <c r="D49" s="9"/>
    </row>
    <row r="50" spans="1:4" x14ac:dyDescent="0.2">
      <c r="A50" s="49"/>
      <c r="D50" s="9"/>
    </row>
    <row r="51" spans="1:4" x14ac:dyDescent="0.2">
      <c r="A51" s="49"/>
      <c r="D51" s="9"/>
    </row>
    <row r="52" spans="1:4" x14ac:dyDescent="0.2">
      <c r="A52" s="49"/>
      <c r="D52" s="9"/>
    </row>
    <row r="53" spans="1:4" x14ac:dyDescent="0.2">
      <c r="A53" s="49"/>
      <c r="D53" s="9"/>
    </row>
    <row r="54" spans="1:4" x14ac:dyDescent="0.2">
      <c r="A54" s="49"/>
      <c r="D54" s="9"/>
    </row>
    <row r="55" spans="1:4" x14ac:dyDescent="0.2">
      <c r="A55" s="49"/>
      <c r="D55" s="9"/>
    </row>
    <row r="56" spans="1:4" x14ac:dyDescent="0.2">
      <c r="A56" s="49"/>
      <c r="D56" s="9"/>
    </row>
    <row r="57" spans="1:4" x14ac:dyDescent="0.2">
      <c r="A57" s="49"/>
      <c r="D57" s="9"/>
    </row>
    <row r="58" spans="1:4" x14ac:dyDescent="0.2">
      <c r="A58" s="49"/>
      <c r="D58" s="9"/>
    </row>
    <row r="59" spans="1:4" ht="20.399999999999999" x14ac:dyDescent="0.2">
      <c r="A59" s="51" t="s">
        <v>833</v>
      </c>
      <c r="D59" s="9"/>
    </row>
    <row r="60" spans="1:4" x14ac:dyDescent="0.2">
      <c r="A60" s="49"/>
      <c r="D60" s="9"/>
    </row>
    <row r="61" spans="1:4" x14ac:dyDescent="0.2">
      <c r="A61" s="47" t="s">
        <v>809</v>
      </c>
      <c r="D61" s="9"/>
    </row>
    <row r="62" spans="1:4" x14ac:dyDescent="0.2">
      <c r="A62" s="49"/>
      <c r="D62" s="9"/>
    </row>
    <row r="63" spans="1:4" x14ac:dyDescent="0.2">
      <c r="A63" s="49"/>
      <c r="D63" s="9"/>
    </row>
    <row r="64" spans="1:4" x14ac:dyDescent="0.2">
      <c r="A64" s="49"/>
      <c r="D64" s="9"/>
    </row>
    <row r="65" spans="1:4" x14ac:dyDescent="0.2">
      <c r="A65" s="49"/>
      <c r="D65" s="9"/>
    </row>
    <row r="66" spans="1:4" x14ac:dyDescent="0.2">
      <c r="A66" s="49"/>
      <c r="D66" s="9"/>
    </row>
    <row r="67" spans="1:4" x14ac:dyDescent="0.2">
      <c r="A67" s="49"/>
      <c r="D67" s="9"/>
    </row>
    <row r="68" spans="1:4" x14ac:dyDescent="0.2">
      <c r="A68" s="49"/>
      <c r="D68" s="9"/>
    </row>
    <row r="69" spans="1:4" x14ac:dyDescent="0.2">
      <c r="A69" s="49"/>
      <c r="D69" s="9"/>
    </row>
    <row r="70" spans="1:4" x14ac:dyDescent="0.2">
      <c r="A70" s="49"/>
      <c r="D70" s="9"/>
    </row>
    <row r="71" spans="1:4" x14ac:dyDescent="0.2">
      <c r="A71" s="49"/>
      <c r="D71" s="9"/>
    </row>
    <row r="72" spans="1:4" x14ac:dyDescent="0.2">
      <c r="A72" s="49"/>
      <c r="D72" s="9"/>
    </row>
    <row r="73" spans="1:4" x14ac:dyDescent="0.2">
      <c r="A73" s="49"/>
      <c r="D73" s="9"/>
    </row>
    <row r="74" spans="1:4" x14ac:dyDescent="0.2">
      <c r="D74" s="9"/>
    </row>
    <row r="75" spans="1:4" x14ac:dyDescent="0.2">
      <c r="D75" s="9"/>
    </row>
    <row r="76" spans="1:4" x14ac:dyDescent="0.2">
      <c r="D76" s="9"/>
    </row>
    <row r="77" spans="1:4" x14ac:dyDescent="0.2">
      <c r="D77" s="9"/>
    </row>
    <row r="78" spans="1:4" x14ac:dyDescent="0.2">
      <c r="D78" s="9"/>
    </row>
    <row r="79" spans="1:4" x14ac:dyDescent="0.2">
      <c r="D79" s="9"/>
    </row>
    <row r="80" spans="1:4" x14ac:dyDescent="0.2">
      <c r="D80" s="9"/>
    </row>
    <row r="81" spans="4:4" x14ac:dyDescent="0.2">
      <c r="D81" s="9"/>
    </row>
    <row r="82" spans="4:4" x14ac:dyDescent="0.2">
      <c r="D82" s="9"/>
    </row>
    <row r="83" spans="4:4" x14ac:dyDescent="0.2">
      <c r="D83" s="9"/>
    </row>
    <row r="84" spans="4:4" x14ac:dyDescent="0.2">
      <c r="D84" s="9"/>
    </row>
    <row r="85" spans="4:4" x14ac:dyDescent="0.2">
      <c r="D85" s="9"/>
    </row>
    <row r="86" spans="4:4" x14ac:dyDescent="0.2">
      <c r="D86" s="9"/>
    </row>
    <row r="87" spans="4:4" x14ac:dyDescent="0.2">
      <c r="D87" s="9"/>
    </row>
    <row r="88" spans="4:4" x14ac:dyDescent="0.2">
      <c r="D88" s="9"/>
    </row>
    <row r="89" spans="4:4" x14ac:dyDescent="0.2">
      <c r="D89" s="9"/>
    </row>
    <row r="90" spans="4:4" x14ac:dyDescent="0.2">
      <c r="D90" s="9"/>
    </row>
    <row r="91" spans="4:4" x14ac:dyDescent="0.2">
      <c r="D91" s="9"/>
    </row>
    <row r="92" spans="4:4" x14ac:dyDescent="0.2">
      <c r="D92" s="9"/>
    </row>
    <row r="93" spans="4:4" x14ac:dyDescent="0.2">
      <c r="D93" s="9"/>
    </row>
    <row r="94" spans="4:4" x14ac:dyDescent="0.2">
      <c r="D94" s="9"/>
    </row>
    <row r="95" spans="4:4" x14ac:dyDescent="0.2">
      <c r="D95" s="9"/>
    </row>
    <row r="96" spans="4:4" x14ac:dyDescent="0.2">
      <c r="D96" s="9"/>
    </row>
    <row r="97" spans="4:4" x14ac:dyDescent="0.2">
      <c r="D97" s="9"/>
    </row>
    <row r="98" spans="4:4" x14ac:dyDescent="0.2">
      <c r="D98" s="9"/>
    </row>
    <row r="99" spans="4:4" x14ac:dyDescent="0.2">
      <c r="D99" s="9"/>
    </row>
    <row r="100" spans="4:4" x14ac:dyDescent="0.2">
      <c r="D100" s="9"/>
    </row>
    <row r="101" spans="4:4" x14ac:dyDescent="0.2">
      <c r="D101" s="9"/>
    </row>
    <row r="102" spans="4:4" x14ac:dyDescent="0.2">
      <c r="D102" s="9"/>
    </row>
    <row r="103" spans="4:4" x14ac:dyDescent="0.2">
      <c r="D103" s="9"/>
    </row>
    <row r="104" spans="4:4" x14ac:dyDescent="0.2">
      <c r="D104" s="9"/>
    </row>
    <row r="105" spans="4:4" x14ac:dyDescent="0.2">
      <c r="D105" s="9"/>
    </row>
    <row r="106" spans="4:4" x14ac:dyDescent="0.2">
      <c r="D106" s="9"/>
    </row>
    <row r="107" spans="4:4" x14ac:dyDescent="0.2">
      <c r="D107" s="9"/>
    </row>
    <row r="108" spans="4:4" x14ac:dyDescent="0.2">
      <c r="D108" s="9"/>
    </row>
    <row r="109" spans="4:4" x14ac:dyDescent="0.2">
      <c r="D109" s="9"/>
    </row>
    <row r="110" spans="4:4" x14ac:dyDescent="0.2">
      <c r="D110" s="9"/>
    </row>
    <row r="111" spans="4:4" x14ac:dyDescent="0.2">
      <c r="D111" s="9"/>
    </row>
    <row r="112" spans="4:4" x14ac:dyDescent="0.2">
      <c r="D112" s="9"/>
    </row>
    <row r="113" spans="4:4" x14ac:dyDescent="0.2">
      <c r="D113" s="9"/>
    </row>
    <row r="114" spans="4:4" x14ac:dyDescent="0.2">
      <c r="D114" s="9"/>
    </row>
    <row r="115" spans="4:4" x14ac:dyDescent="0.2">
      <c r="D115" s="9"/>
    </row>
    <row r="116" spans="4:4" x14ac:dyDescent="0.2">
      <c r="D116" s="9"/>
    </row>
    <row r="117" spans="4:4" x14ac:dyDescent="0.2">
      <c r="D117" s="9"/>
    </row>
    <row r="118" spans="4:4" x14ac:dyDescent="0.2">
      <c r="D118" s="9"/>
    </row>
    <row r="119" spans="4:4" x14ac:dyDescent="0.2">
      <c r="D119" s="9"/>
    </row>
    <row r="120" spans="4:4" x14ac:dyDescent="0.2">
      <c r="D120" s="9"/>
    </row>
    <row r="121" spans="4:4" x14ac:dyDescent="0.2">
      <c r="D121" s="9"/>
    </row>
    <row r="122" spans="4:4" x14ac:dyDescent="0.2">
      <c r="D122" s="9"/>
    </row>
    <row r="123" spans="4:4" x14ac:dyDescent="0.2">
      <c r="D123" s="9"/>
    </row>
    <row r="124" spans="4:4" x14ac:dyDescent="0.2">
      <c r="D124" s="9"/>
    </row>
    <row r="125" spans="4:4" x14ac:dyDescent="0.2">
      <c r="D125" s="9"/>
    </row>
    <row r="126" spans="4:4" x14ac:dyDescent="0.2">
      <c r="D126" s="9"/>
    </row>
    <row r="127" spans="4:4" x14ac:dyDescent="0.2">
      <c r="D127" s="9"/>
    </row>
    <row r="128" spans="4:4" x14ac:dyDescent="0.2">
      <c r="D128" s="9"/>
    </row>
    <row r="129" spans="4:4" x14ac:dyDescent="0.2">
      <c r="D129" s="9"/>
    </row>
    <row r="130" spans="4:4" x14ac:dyDescent="0.2">
      <c r="D130" s="9"/>
    </row>
    <row r="131" spans="4:4" x14ac:dyDescent="0.2">
      <c r="D131" s="9"/>
    </row>
    <row r="132" spans="4:4" x14ac:dyDescent="0.2">
      <c r="D132" s="9"/>
    </row>
    <row r="133" spans="4:4" x14ac:dyDescent="0.2">
      <c r="D133" s="9"/>
    </row>
    <row r="134" spans="4:4" x14ac:dyDescent="0.2">
      <c r="D134" s="9"/>
    </row>
    <row r="135" spans="4:4" x14ac:dyDescent="0.2">
      <c r="D135" s="9"/>
    </row>
    <row r="136" spans="4:4" x14ac:dyDescent="0.2">
      <c r="D136" s="9"/>
    </row>
    <row r="137" spans="4:4" x14ac:dyDescent="0.2">
      <c r="D137" s="9"/>
    </row>
    <row r="138" spans="4:4" x14ac:dyDescent="0.2">
      <c r="D138" s="9"/>
    </row>
    <row r="139" spans="4:4" x14ac:dyDescent="0.2">
      <c r="D139" s="9"/>
    </row>
    <row r="140" spans="4:4" x14ac:dyDescent="0.2">
      <c r="D140" s="9"/>
    </row>
    <row r="141" spans="4:4" x14ac:dyDescent="0.2">
      <c r="D141" s="9"/>
    </row>
    <row r="142" spans="4:4" x14ac:dyDescent="0.2">
      <c r="D142" s="9"/>
    </row>
    <row r="143" spans="4:4" x14ac:dyDescent="0.2">
      <c r="D143" s="9"/>
    </row>
    <row r="144" spans="4:4" x14ac:dyDescent="0.2">
      <c r="D144" s="9"/>
    </row>
    <row r="145" spans="4:4" x14ac:dyDescent="0.2">
      <c r="D145" s="9"/>
    </row>
    <row r="146" spans="4:4" x14ac:dyDescent="0.2">
      <c r="D146" s="9"/>
    </row>
    <row r="147" spans="4:4" x14ac:dyDescent="0.2">
      <c r="D147" s="9"/>
    </row>
    <row r="148" spans="4:4" x14ac:dyDescent="0.2">
      <c r="D148" s="9"/>
    </row>
    <row r="149" spans="4:4" x14ac:dyDescent="0.2">
      <c r="D149" s="9"/>
    </row>
    <row r="150" spans="4:4" x14ac:dyDescent="0.2">
      <c r="D150" s="9"/>
    </row>
    <row r="151" spans="4:4" x14ac:dyDescent="0.2">
      <c r="D151" s="9"/>
    </row>
    <row r="152" spans="4:4" x14ac:dyDescent="0.2">
      <c r="D152" s="9"/>
    </row>
    <row r="153" spans="4:4" x14ac:dyDescent="0.2">
      <c r="D153" s="9"/>
    </row>
    <row r="154" spans="4:4" x14ac:dyDescent="0.2">
      <c r="D154" s="9"/>
    </row>
    <row r="155" spans="4:4" x14ac:dyDescent="0.2">
      <c r="D155" s="9"/>
    </row>
    <row r="156" spans="4:4" x14ac:dyDescent="0.2">
      <c r="D156" s="9"/>
    </row>
    <row r="157" spans="4:4" x14ac:dyDescent="0.2">
      <c r="D157" s="9"/>
    </row>
    <row r="158" spans="4:4" x14ac:dyDescent="0.2">
      <c r="D158" s="9"/>
    </row>
    <row r="159" spans="4:4" x14ac:dyDescent="0.2">
      <c r="D159" s="9"/>
    </row>
    <row r="160" spans="4:4" x14ac:dyDescent="0.2">
      <c r="D160" s="9"/>
    </row>
    <row r="161" spans="4:4" x14ac:dyDescent="0.2">
      <c r="D161" s="9"/>
    </row>
    <row r="162" spans="4:4" x14ac:dyDescent="0.2">
      <c r="D162" s="9"/>
    </row>
    <row r="163" spans="4:4" x14ac:dyDescent="0.2">
      <c r="D163" s="9"/>
    </row>
    <row r="164" spans="4:4" x14ac:dyDescent="0.2">
      <c r="D164" s="9"/>
    </row>
    <row r="165" spans="4:4" x14ac:dyDescent="0.2">
      <c r="D165" s="9"/>
    </row>
    <row r="166" spans="4:4" x14ac:dyDescent="0.2">
      <c r="D166" s="9"/>
    </row>
    <row r="167" spans="4:4" x14ac:dyDescent="0.2">
      <c r="D167" s="9"/>
    </row>
    <row r="168" spans="4:4" x14ac:dyDescent="0.2">
      <c r="D168" s="9"/>
    </row>
    <row r="169" spans="4:4" x14ac:dyDescent="0.2">
      <c r="D169" s="9"/>
    </row>
    <row r="170" spans="4:4" x14ac:dyDescent="0.2">
      <c r="D170" s="9"/>
    </row>
    <row r="171" spans="4:4" x14ac:dyDescent="0.2">
      <c r="D171" s="9"/>
    </row>
    <row r="172" spans="4:4" x14ac:dyDescent="0.2">
      <c r="D172" s="9"/>
    </row>
    <row r="173" spans="4:4" x14ac:dyDescent="0.2">
      <c r="D173" s="9"/>
    </row>
    <row r="174" spans="4:4" x14ac:dyDescent="0.2">
      <c r="D174" s="9"/>
    </row>
    <row r="175" spans="4:4" x14ac:dyDescent="0.2">
      <c r="D175" s="9"/>
    </row>
  </sheetData>
  <mergeCells count="4">
    <mergeCell ref="A1:E1"/>
    <mergeCell ref="A31:B31"/>
    <mergeCell ref="A32:B32"/>
    <mergeCell ref="A33:B33"/>
  </mergeCells>
  <conditionalFormatting sqref="E5:E10 E12:E18">
    <cfRule type="cellIs" dxfId="25" priority="1" stopIfTrue="1" operator="between">
      <formula>0.009</formula>
      <formula>-0.009</formula>
    </cfRule>
  </conditionalFormatting>
  <hyperlinks>
    <hyperlink ref="A41" r:id="rId1" tooltip="https://www.franklintempletonindia.com/investor/reports" xr:uid="{00000000-0004-0000-20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H175"/>
  <sheetViews>
    <sheetView workbookViewId="0">
      <selection sqref="A1:E1"/>
    </sheetView>
  </sheetViews>
  <sheetFormatPr defaultColWidth="9.109375" defaultRowHeight="10.199999999999999" x14ac:dyDescent="0.2"/>
  <cols>
    <col min="1" max="1" width="36.88671875" style="9" bestFit="1" customWidth="1"/>
    <col min="2" max="2" width="61.5546875" style="9" customWidth="1"/>
    <col min="3" max="3" width="24.6640625" style="9" bestFit="1" customWidth="1"/>
    <col min="4" max="4" width="15.33203125" style="10" bestFit="1" customWidth="1"/>
    <col min="5" max="5" width="23.109375" style="13" customWidth="1"/>
    <col min="6" max="16384" width="9.109375" style="9"/>
  </cols>
  <sheetData>
    <row r="1" spans="1:8" s="1" customFormat="1" ht="13.8" x14ac:dyDescent="0.2">
      <c r="A1" s="83" t="s">
        <v>29</v>
      </c>
      <c r="B1" s="92"/>
      <c r="C1" s="92"/>
      <c r="D1" s="92"/>
      <c r="E1" s="92"/>
    </row>
    <row r="2" spans="1:8" s="1" customFormat="1" ht="11.4" x14ac:dyDescent="0.2">
      <c r="D2" s="6"/>
      <c r="E2" s="7"/>
    </row>
    <row r="3" spans="1:8" s="1" customFormat="1" ht="12" x14ac:dyDescent="0.2">
      <c r="A3" s="11" t="s">
        <v>7</v>
      </c>
      <c r="B3" s="2"/>
      <c r="C3" s="3"/>
      <c r="D3" s="4"/>
      <c r="E3" s="5"/>
    </row>
    <row r="4" spans="1:8" s="1" customFormat="1" ht="40.799999999999997" x14ac:dyDescent="0.2">
      <c r="A4" s="8" t="s">
        <v>2</v>
      </c>
      <c r="B4" s="8" t="s">
        <v>0</v>
      </c>
      <c r="C4" s="16" t="s">
        <v>1</v>
      </c>
      <c r="D4" s="52" t="s">
        <v>6</v>
      </c>
      <c r="E4" s="15" t="s">
        <v>3</v>
      </c>
    </row>
    <row r="5" spans="1:8" x14ac:dyDescent="0.2">
      <c r="A5" s="21" t="s">
        <v>34</v>
      </c>
      <c r="B5" s="22"/>
      <c r="C5" s="23"/>
      <c r="D5" s="24"/>
      <c r="E5" s="25"/>
    </row>
    <row r="6" spans="1:8" x14ac:dyDescent="0.2">
      <c r="A6" s="27" t="s">
        <v>781</v>
      </c>
      <c r="B6" s="56" t="s">
        <v>780</v>
      </c>
      <c r="C6" s="31">
        <v>75096.673999999999</v>
      </c>
      <c r="D6" s="29">
        <v>586.40529560000004</v>
      </c>
      <c r="E6" s="30">
        <v>54.303026499899701</v>
      </c>
    </row>
    <row r="7" spans="1:8" x14ac:dyDescent="0.2">
      <c r="A7" s="27" t="s">
        <v>793</v>
      </c>
      <c r="B7" s="56" t="s">
        <v>792</v>
      </c>
      <c r="C7" s="31">
        <v>34967.976000000002</v>
      </c>
      <c r="D7" s="29">
        <v>175.5386451</v>
      </c>
      <c r="E7" s="30">
        <v>16.2554461362231</v>
      </c>
    </row>
    <row r="8" spans="1:8" x14ac:dyDescent="0.2">
      <c r="A8" s="27" t="s">
        <v>803</v>
      </c>
      <c r="B8" s="56" t="s">
        <v>802</v>
      </c>
      <c r="C8" s="31">
        <v>9870.6620000000003</v>
      </c>
      <c r="D8" s="29">
        <v>170.32592260000001</v>
      </c>
      <c r="E8" s="30">
        <v>15.772731177511</v>
      </c>
    </row>
    <row r="9" spans="1:8" x14ac:dyDescent="0.2">
      <c r="A9" s="27" t="s">
        <v>797</v>
      </c>
      <c r="B9" s="56" t="s">
        <v>796</v>
      </c>
      <c r="C9" s="31">
        <v>164382.46799999999</v>
      </c>
      <c r="D9" s="29">
        <v>143.68556459999999</v>
      </c>
      <c r="E9" s="30">
        <v>13.3057478857578</v>
      </c>
    </row>
    <row r="10" spans="1:8" ht="20.399999999999999" x14ac:dyDescent="0.2">
      <c r="A10" s="27" t="s">
        <v>799</v>
      </c>
      <c r="B10" s="56" t="s">
        <v>798</v>
      </c>
      <c r="C10" s="31">
        <v>100408.897</v>
      </c>
      <c r="D10" s="29">
        <v>0.40715810000000002</v>
      </c>
      <c r="E10" s="30">
        <v>3.7704156595868198E-2</v>
      </c>
    </row>
    <row r="11" spans="1:8" ht="20.399999999999999" x14ac:dyDescent="0.2">
      <c r="A11" s="27" t="s">
        <v>801</v>
      </c>
      <c r="B11" s="56" t="s">
        <v>800</v>
      </c>
      <c r="C11" s="31">
        <v>167004.62</v>
      </c>
      <c r="D11" s="29">
        <v>0</v>
      </c>
      <c r="E11" s="29">
        <v>0</v>
      </c>
    </row>
    <row r="12" spans="1:8" x14ac:dyDescent="0.2">
      <c r="A12" s="26" t="s">
        <v>33</v>
      </c>
      <c r="B12" s="26"/>
      <c r="C12" s="32"/>
      <c r="D12" s="33">
        <f>SUM(D6:D11)</f>
        <v>1076.362586</v>
      </c>
      <c r="E12" s="34">
        <f>SUM(E6:E11)</f>
        <v>99.674655855987467</v>
      </c>
      <c r="F12" s="18"/>
      <c r="G12" s="18"/>
      <c r="H12" s="18"/>
    </row>
    <row r="13" spans="1:8" x14ac:dyDescent="0.2">
      <c r="A13" s="27"/>
      <c r="B13" s="27"/>
      <c r="C13" s="28"/>
      <c r="D13" s="29"/>
      <c r="E13" s="30"/>
    </row>
    <row r="14" spans="1:8" x14ac:dyDescent="0.2">
      <c r="A14" s="26" t="s">
        <v>35</v>
      </c>
      <c r="B14" s="26"/>
      <c r="C14" s="32"/>
      <c r="D14" s="33">
        <f>D12</f>
        <v>1076.362586</v>
      </c>
      <c r="E14" s="34">
        <f>E12</f>
        <v>99.674655855987467</v>
      </c>
      <c r="F14" s="18"/>
      <c r="G14" s="18"/>
      <c r="H14" s="18"/>
    </row>
    <row r="15" spans="1:8" x14ac:dyDescent="0.2">
      <c r="A15" s="26"/>
      <c r="B15" s="26"/>
      <c r="C15" s="32"/>
      <c r="D15" s="33"/>
      <c r="E15" s="34"/>
      <c r="F15" s="18"/>
      <c r="G15" s="18"/>
      <c r="H15" s="18"/>
    </row>
    <row r="16" spans="1:8" x14ac:dyDescent="0.2">
      <c r="A16" s="26" t="s">
        <v>37</v>
      </c>
      <c r="B16" s="26"/>
      <c r="C16" s="32"/>
      <c r="D16" s="33">
        <f>D18-(D12)</f>
        <v>3.5133129999999255</v>
      </c>
      <c r="E16" s="34">
        <f>E18-(E12)</f>
        <v>0.32534414401253287</v>
      </c>
      <c r="F16" s="18"/>
      <c r="G16" s="18"/>
      <c r="H16" s="18"/>
    </row>
    <row r="17" spans="1:8" x14ac:dyDescent="0.2">
      <c r="A17" s="26"/>
      <c r="B17" s="26"/>
      <c r="C17" s="32"/>
      <c r="D17" s="33"/>
      <c r="E17" s="34"/>
      <c r="F17" s="18"/>
      <c r="G17" s="18"/>
      <c r="H17" s="18"/>
    </row>
    <row r="18" spans="1:8" x14ac:dyDescent="0.2">
      <c r="A18" s="35" t="s">
        <v>36</v>
      </c>
      <c r="B18" s="35"/>
      <c r="C18" s="36"/>
      <c r="D18" s="37">
        <v>1079.8758989999999</v>
      </c>
      <c r="E18" s="38">
        <v>100</v>
      </c>
      <c r="F18" s="18"/>
      <c r="G18" s="18"/>
      <c r="H18" s="18"/>
    </row>
    <row r="20" spans="1:8" x14ac:dyDescent="0.2">
      <c r="A20" s="18" t="s">
        <v>857</v>
      </c>
    </row>
    <row r="22" spans="1:8" x14ac:dyDescent="0.2">
      <c r="A22" s="18" t="s">
        <v>39</v>
      </c>
    </row>
    <row r="23" spans="1:8" x14ac:dyDescent="0.2">
      <c r="A23" s="18" t="s">
        <v>40</v>
      </c>
    </row>
    <row r="24" spans="1:8" x14ac:dyDescent="0.2">
      <c r="A24" s="18" t="s">
        <v>41</v>
      </c>
      <c r="B24" s="18"/>
      <c r="C24" s="39" t="s">
        <v>43</v>
      </c>
      <c r="D24" s="19" t="s">
        <v>42</v>
      </c>
    </row>
    <row r="25" spans="1:8" x14ac:dyDescent="0.2">
      <c r="A25" s="9" t="s">
        <v>78</v>
      </c>
      <c r="C25" s="40">
        <v>112.3781</v>
      </c>
      <c r="D25" s="40">
        <v>123.7458</v>
      </c>
    </row>
    <row r="26" spans="1:8" x14ac:dyDescent="0.2">
      <c r="A26" s="9" t="s">
        <v>80</v>
      </c>
      <c r="C26" s="40">
        <v>31.032299999999999</v>
      </c>
      <c r="D26" s="40">
        <v>31.308900000000001</v>
      </c>
    </row>
    <row r="27" spans="1:8" x14ac:dyDescent="0.2">
      <c r="A27" s="9" t="s">
        <v>79</v>
      </c>
      <c r="C27" s="40">
        <v>117.52079999999999</v>
      </c>
      <c r="D27" s="40">
        <v>129.73820000000001</v>
      </c>
    </row>
    <row r="28" spans="1:8" x14ac:dyDescent="0.2">
      <c r="A28" s="9" t="s">
        <v>81</v>
      </c>
      <c r="C28" s="40">
        <v>32.972299999999997</v>
      </c>
      <c r="D28" s="40">
        <v>33.508699999999997</v>
      </c>
    </row>
    <row r="30" spans="1:8" x14ac:dyDescent="0.2">
      <c r="A30" s="18" t="s">
        <v>45</v>
      </c>
    </row>
    <row r="31" spans="1:8" x14ac:dyDescent="0.2">
      <c r="A31" s="85" t="s">
        <v>61</v>
      </c>
      <c r="B31" s="86"/>
      <c r="C31" s="43" t="s">
        <v>62</v>
      </c>
    </row>
    <row r="32" spans="1:8" x14ac:dyDescent="0.2">
      <c r="A32" s="81" t="s">
        <v>80</v>
      </c>
      <c r="B32" s="82"/>
      <c r="C32" s="44">
        <v>2.75</v>
      </c>
    </row>
    <row r="33" spans="1:4" x14ac:dyDescent="0.2">
      <c r="A33" s="81" t="s">
        <v>81</v>
      </c>
      <c r="B33" s="82"/>
      <c r="C33" s="44">
        <v>2.75</v>
      </c>
    </row>
    <row r="34" spans="1:4" x14ac:dyDescent="0.2">
      <c r="A34" s="9" t="s">
        <v>63</v>
      </c>
    </row>
    <row r="35" spans="1:4" x14ac:dyDescent="0.2">
      <c r="A35" s="9" t="s">
        <v>44</v>
      </c>
    </row>
    <row r="37" spans="1:4" x14ac:dyDescent="0.2">
      <c r="A37" s="18" t="s">
        <v>215</v>
      </c>
      <c r="D37" s="45">
        <v>5.4939855097564999E-3</v>
      </c>
    </row>
    <row r="39" spans="1:4" x14ac:dyDescent="0.2">
      <c r="A39" s="18" t="s">
        <v>848</v>
      </c>
      <c r="D39" s="39" t="s">
        <v>46</v>
      </c>
    </row>
    <row r="40" spans="1:4" x14ac:dyDescent="0.2">
      <c r="A40" s="9" t="s">
        <v>849</v>
      </c>
      <c r="D40" s="9"/>
    </row>
    <row r="41" spans="1:4" x14ac:dyDescent="0.2">
      <c r="A41" s="46" t="s">
        <v>850</v>
      </c>
      <c r="D41" s="9"/>
    </row>
    <row r="43" spans="1:4" x14ac:dyDescent="0.2">
      <c r="A43" s="18" t="s">
        <v>815</v>
      </c>
      <c r="D43" s="9"/>
    </row>
    <row r="44" spans="1:4" x14ac:dyDescent="0.2">
      <c r="A44" s="46"/>
      <c r="D44" s="9"/>
    </row>
    <row r="45" spans="1:4" x14ac:dyDescent="0.2">
      <c r="A45" s="47" t="s">
        <v>808</v>
      </c>
      <c r="D45" s="9"/>
    </row>
    <row r="46" spans="1:4" x14ac:dyDescent="0.2">
      <c r="A46" s="48"/>
      <c r="D46" s="9"/>
    </row>
    <row r="47" spans="1:4" x14ac:dyDescent="0.2">
      <c r="A47" s="49"/>
      <c r="D47" s="9"/>
    </row>
    <row r="48" spans="1:4" x14ac:dyDescent="0.2">
      <c r="A48" s="49"/>
      <c r="D48" s="9"/>
    </row>
    <row r="49" spans="1:4" x14ac:dyDescent="0.2">
      <c r="A49" s="49"/>
      <c r="D49" s="9"/>
    </row>
    <row r="50" spans="1:4" x14ac:dyDescent="0.2">
      <c r="A50" s="49"/>
      <c r="D50" s="9"/>
    </row>
    <row r="51" spans="1:4" x14ac:dyDescent="0.2">
      <c r="A51" s="49"/>
      <c r="D51" s="9"/>
    </row>
    <row r="52" spans="1:4" x14ac:dyDescent="0.2">
      <c r="A52" s="49"/>
      <c r="D52" s="9"/>
    </row>
    <row r="53" spans="1:4" x14ac:dyDescent="0.2">
      <c r="A53" s="49"/>
      <c r="D53" s="9"/>
    </row>
    <row r="54" spans="1:4" x14ac:dyDescent="0.2">
      <c r="A54" s="49"/>
      <c r="D54" s="9"/>
    </row>
    <row r="55" spans="1:4" x14ac:dyDescent="0.2">
      <c r="A55" s="49"/>
      <c r="D55" s="9"/>
    </row>
    <row r="56" spans="1:4" x14ac:dyDescent="0.2">
      <c r="A56" s="49"/>
      <c r="D56" s="9"/>
    </row>
    <row r="57" spans="1:4" x14ac:dyDescent="0.2">
      <c r="A57" s="49"/>
      <c r="D57" s="9"/>
    </row>
    <row r="58" spans="1:4" x14ac:dyDescent="0.2">
      <c r="A58" s="49"/>
      <c r="D58" s="9"/>
    </row>
    <row r="59" spans="1:4" ht="20.399999999999999" x14ac:dyDescent="0.2">
      <c r="A59" s="51" t="s">
        <v>834</v>
      </c>
      <c r="D59" s="9"/>
    </row>
    <row r="60" spans="1:4" x14ac:dyDescent="0.2">
      <c r="A60" s="49"/>
      <c r="D60" s="9"/>
    </row>
    <row r="61" spans="1:4" x14ac:dyDescent="0.2">
      <c r="A61" s="47" t="s">
        <v>809</v>
      </c>
      <c r="D61" s="9"/>
    </row>
    <row r="62" spans="1:4" x14ac:dyDescent="0.2">
      <c r="A62" s="49"/>
      <c r="D62" s="9"/>
    </row>
    <row r="63" spans="1:4" x14ac:dyDescent="0.2">
      <c r="A63" s="49"/>
      <c r="D63" s="9"/>
    </row>
    <row r="64" spans="1:4" x14ac:dyDescent="0.2">
      <c r="A64" s="49"/>
      <c r="D64" s="9"/>
    </row>
    <row r="65" spans="1:4" x14ac:dyDescent="0.2">
      <c r="A65" s="49"/>
      <c r="D65" s="9"/>
    </row>
    <row r="66" spans="1:4" x14ac:dyDescent="0.2">
      <c r="A66" s="49"/>
      <c r="D66" s="9"/>
    </row>
    <row r="67" spans="1:4" x14ac:dyDescent="0.2">
      <c r="A67" s="49"/>
      <c r="D67" s="9"/>
    </row>
    <row r="68" spans="1:4" x14ac:dyDescent="0.2">
      <c r="A68" s="49"/>
      <c r="D68" s="9"/>
    </row>
    <row r="69" spans="1:4" x14ac:dyDescent="0.2">
      <c r="A69" s="49"/>
      <c r="D69" s="9"/>
    </row>
    <row r="70" spans="1:4" x14ac:dyDescent="0.2">
      <c r="A70" s="49"/>
      <c r="D70" s="9"/>
    </row>
    <row r="71" spans="1:4" x14ac:dyDescent="0.2">
      <c r="A71" s="49"/>
      <c r="D71" s="9"/>
    </row>
    <row r="72" spans="1:4" x14ac:dyDescent="0.2">
      <c r="A72" s="49"/>
      <c r="D72" s="9"/>
    </row>
    <row r="73" spans="1:4" x14ac:dyDescent="0.2">
      <c r="A73" s="49"/>
      <c r="D73" s="9"/>
    </row>
    <row r="74" spans="1:4" x14ac:dyDescent="0.2">
      <c r="D74" s="9"/>
    </row>
    <row r="75" spans="1:4" x14ac:dyDescent="0.2">
      <c r="D75" s="9"/>
    </row>
    <row r="76" spans="1:4" x14ac:dyDescent="0.2">
      <c r="D76" s="9"/>
    </row>
    <row r="77" spans="1:4" x14ac:dyDescent="0.2">
      <c r="D77" s="9"/>
    </row>
    <row r="78" spans="1:4" x14ac:dyDescent="0.2">
      <c r="D78" s="9"/>
    </row>
    <row r="79" spans="1:4" x14ac:dyDescent="0.2">
      <c r="D79" s="9"/>
    </row>
    <row r="80" spans="1:4" x14ac:dyDescent="0.2">
      <c r="D80" s="9"/>
    </row>
    <row r="81" spans="4:4" x14ac:dyDescent="0.2">
      <c r="D81" s="9"/>
    </row>
    <row r="82" spans="4:4" x14ac:dyDescent="0.2">
      <c r="D82" s="9"/>
    </row>
    <row r="83" spans="4:4" x14ac:dyDescent="0.2">
      <c r="D83" s="9"/>
    </row>
    <row r="84" spans="4:4" x14ac:dyDescent="0.2">
      <c r="D84" s="9"/>
    </row>
    <row r="85" spans="4:4" x14ac:dyDescent="0.2">
      <c r="D85" s="9"/>
    </row>
    <row r="86" spans="4:4" x14ac:dyDescent="0.2">
      <c r="D86" s="9"/>
    </row>
    <row r="87" spans="4:4" x14ac:dyDescent="0.2">
      <c r="D87" s="9"/>
    </row>
    <row r="88" spans="4:4" x14ac:dyDescent="0.2">
      <c r="D88" s="9"/>
    </row>
    <row r="89" spans="4:4" x14ac:dyDescent="0.2">
      <c r="D89" s="9"/>
    </row>
    <row r="90" spans="4:4" x14ac:dyDescent="0.2">
      <c r="D90" s="9"/>
    </row>
    <row r="91" spans="4:4" x14ac:dyDescent="0.2">
      <c r="D91" s="9"/>
    </row>
    <row r="92" spans="4:4" x14ac:dyDescent="0.2">
      <c r="D92" s="9"/>
    </row>
    <row r="93" spans="4:4" x14ac:dyDescent="0.2">
      <c r="D93" s="9"/>
    </row>
    <row r="94" spans="4:4" x14ac:dyDescent="0.2">
      <c r="D94" s="9"/>
    </row>
    <row r="95" spans="4:4" x14ac:dyDescent="0.2">
      <c r="D95" s="9"/>
    </row>
    <row r="96" spans="4:4" x14ac:dyDescent="0.2">
      <c r="D96" s="9"/>
    </row>
    <row r="97" spans="4:4" x14ac:dyDescent="0.2">
      <c r="D97" s="9"/>
    </row>
    <row r="98" spans="4:4" x14ac:dyDescent="0.2">
      <c r="D98" s="9"/>
    </row>
    <row r="99" spans="4:4" x14ac:dyDescent="0.2">
      <c r="D99" s="9"/>
    </row>
    <row r="100" spans="4:4" x14ac:dyDescent="0.2">
      <c r="D100" s="9"/>
    </row>
    <row r="101" spans="4:4" x14ac:dyDescent="0.2">
      <c r="D101" s="9"/>
    </row>
    <row r="102" spans="4:4" x14ac:dyDescent="0.2">
      <c r="D102" s="9"/>
    </row>
    <row r="103" spans="4:4" x14ac:dyDescent="0.2">
      <c r="D103" s="9"/>
    </row>
    <row r="104" spans="4:4" x14ac:dyDescent="0.2">
      <c r="D104" s="9"/>
    </row>
    <row r="105" spans="4:4" x14ac:dyDescent="0.2">
      <c r="D105" s="9"/>
    </row>
    <row r="106" spans="4:4" x14ac:dyDescent="0.2">
      <c r="D106" s="9"/>
    </row>
    <row r="107" spans="4:4" x14ac:dyDescent="0.2">
      <c r="D107" s="9"/>
    </row>
    <row r="108" spans="4:4" x14ac:dyDescent="0.2">
      <c r="D108" s="9"/>
    </row>
    <row r="109" spans="4:4" x14ac:dyDescent="0.2">
      <c r="D109" s="9"/>
    </row>
    <row r="110" spans="4:4" x14ac:dyDescent="0.2">
      <c r="D110" s="9"/>
    </row>
    <row r="111" spans="4:4" x14ac:dyDescent="0.2">
      <c r="D111" s="9"/>
    </row>
    <row r="112" spans="4:4" x14ac:dyDescent="0.2">
      <c r="D112" s="9"/>
    </row>
    <row r="113" spans="4:4" x14ac:dyDescent="0.2">
      <c r="D113" s="9"/>
    </row>
    <row r="114" spans="4:4" x14ac:dyDescent="0.2">
      <c r="D114" s="9"/>
    </row>
    <row r="115" spans="4:4" x14ac:dyDescent="0.2">
      <c r="D115" s="9"/>
    </row>
    <row r="116" spans="4:4" x14ac:dyDescent="0.2">
      <c r="D116" s="9"/>
    </row>
    <row r="117" spans="4:4" x14ac:dyDescent="0.2">
      <c r="D117" s="9"/>
    </row>
    <row r="118" spans="4:4" x14ac:dyDescent="0.2">
      <c r="D118" s="9"/>
    </row>
    <row r="119" spans="4:4" x14ac:dyDescent="0.2">
      <c r="D119" s="9"/>
    </row>
    <row r="120" spans="4:4" x14ac:dyDescent="0.2">
      <c r="D120" s="9"/>
    </row>
    <row r="121" spans="4:4" x14ac:dyDescent="0.2">
      <c r="D121" s="9"/>
    </row>
    <row r="122" spans="4:4" x14ac:dyDescent="0.2">
      <c r="D122" s="9"/>
    </row>
    <row r="123" spans="4:4" x14ac:dyDescent="0.2">
      <c r="D123" s="9"/>
    </row>
    <row r="124" spans="4:4" x14ac:dyDescent="0.2">
      <c r="D124" s="9"/>
    </row>
    <row r="125" spans="4:4" x14ac:dyDescent="0.2">
      <c r="D125" s="9"/>
    </row>
    <row r="126" spans="4:4" x14ac:dyDescent="0.2">
      <c r="D126" s="9"/>
    </row>
    <row r="127" spans="4:4" x14ac:dyDescent="0.2">
      <c r="D127" s="9"/>
    </row>
    <row r="128" spans="4:4" x14ac:dyDescent="0.2">
      <c r="D128" s="9"/>
    </row>
    <row r="129" spans="4:4" x14ac:dyDescent="0.2">
      <c r="D129" s="9"/>
    </row>
    <row r="130" spans="4:4" x14ac:dyDescent="0.2">
      <c r="D130" s="9"/>
    </row>
    <row r="131" spans="4:4" x14ac:dyDescent="0.2">
      <c r="D131" s="9"/>
    </row>
    <row r="132" spans="4:4" x14ac:dyDescent="0.2">
      <c r="D132" s="9"/>
    </row>
    <row r="133" spans="4:4" x14ac:dyDescent="0.2">
      <c r="D133" s="9"/>
    </row>
    <row r="134" spans="4:4" x14ac:dyDescent="0.2">
      <c r="D134" s="9"/>
    </row>
    <row r="135" spans="4:4" x14ac:dyDescent="0.2">
      <c r="D135" s="9"/>
    </row>
    <row r="136" spans="4:4" x14ac:dyDescent="0.2">
      <c r="D136" s="9"/>
    </row>
    <row r="137" spans="4:4" x14ac:dyDescent="0.2">
      <c r="D137" s="9"/>
    </row>
    <row r="138" spans="4:4" x14ac:dyDescent="0.2">
      <c r="D138" s="9"/>
    </row>
    <row r="139" spans="4:4" x14ac:dyDescent="0.2">
      <c r="D139" s="9"/>
    </row>
    <row r="140" spans="4:4" x14ac:dyDescent="0.2">
      <c r="D140" s="9"/>
    </row>
    <row r="141" spans="4:4" x14ac:dyDescent="0.2">
      <c r="D141" s="9"/>
    </row>
    <row r="142" spans="4:4" x14ac:dyDescent="0.2">
      <c r="D142" s="9"/>
    </row>
    <row r="143" spans="4:4" x14ac:dyDescent="0.2">
      <c r="D143" s="9"/>
    </row>
    <row r="144" spans="4:4" x14ac:dyDescent="0.2">
      <c r="D144" s="9"/>
    </row>
    <row r="145" spans="4:4" x14ac:dyDescent="0.2">
      <c r="D145" s="9"/>
    </row>
    <row r="146" spans="4:4" x14ac:dyDescent="0.2">
      <c r="D146" s="9"/>
    </row>
    <row r="147" spans="4:4" x14ac:dyDescent="0.2">
      <c r="D147" s="9"/>
    </row>
    <row r="148" spans="4:4" x14ac:dyDescent="0.2">
      <c r="D148" s="9"/>
    </row>
    <row r="149" spans="4:4" x14ac:dyDescent="0.2">
      <c r="D149" s="9"/>
    </row>
    <row r="150" spans="4:4" x14ac:dyDescent="0.2">
      <c r="D150" s="9"/>
    </row>
    <row r="151" spans="4:4" x14ac:dyDescent="0.2">
      <c r="D151" s="9"/>
    </row>
    <row r="152" spans="4:4" x14ac:dyDescent="0.2">
      <c r="D152" s="9"/>
    </row>
    <row r="153" spans="4:4" x14ac:dyDescent="0.2">
      <c r="D153" s="9"/>
    </row>
    <row r="154" spans="4:4" x14ac:dyDescent="0.2">
      <c r="D154" s="9"/>
    </row>
    <row r="155" spans="4:4" x14ac:dyDescent="0.2">
      <c r="D155" s="9"/>
    </row>
    <row r="156" spans="4:4" x14ac:dyDescent="0.2">
      <c r="D156" s="9"/>
    </row>
    <row r="157" spans="4:4" x14ac:dyDescent="0.2">
      <c r="D157" s="9"/>
    </row>
    <row r="158" spans="4:4" x14ac:dyDescent="0.2">
      <c r="D158" s="9"/>
    </row>
    <row r="159" spans="4:4" x14ac:dyDescent="0.2">
      <c r="D159" s="9"/>
    </row>
    <row r="160" spans="4:4" x14ac:dyDescent="0.2">
      <c r="D160" s="9"/>
    </row>
    <row r="161" spans="4:4" x14ac:dyDescent="0.2">
      <c r="D161" s="9"/>
    </row>
    <row r="162" spans="4:4" x14ac:dyDescent="0.2">
      <c r="D162" s="9"/>
    </row>
    <row r="163" spans="4:4" x14ac:dyDescent="0.2">
      <c r="D163" s="9"/>
    </row>
    <row r="164" spans="4:4" x14ac:dyDescent="0.2">
      <c r="D164" s="9"/>
    </row>
    <row r="165" spans="4:4" x14ac:dyDescent="0.2">
      <c r="D165" s="9"/>
    </row>
    <row r="166" spans="4:4" x14ac:dyDescent="0.2">
      <c r="D166" s="9"/>
    </row>
    <row r="167" spans="4:4" x14ac:dyDescent="0.2">
      <c r="D167" s="9"/>
    </row>
    <row r="168" spans="4:4" x14ac:dyDescent="0.2">
      <c r="D168" s="9"/>
    </row>
    <row r="169" spans="4:4" x14ac:dyDescent="0.2">
      <c r="D169" s="9"/>
    </row>
    <row r="170" spans="4:4" x14ac:dyDescent="0.2">
      <c r="D170" s="9"/>
    </row>
    <row r="171" spans="4:4" x14ac:dyDescent="0.2">
      <c r="D171" s="9"/>
    </row>
    <row r="172" spans="4:4" x14ac:dyDescent="0.2">
      <c r="D172" s="9"/>
    </row>
    <row r="173" spans="4:4" x14ac:dyDescent="0.2">
      <c r="D173" s="9"/>
    </row>
    <row r="174" spans="4:4" x14ac:dyDescent="0.2">
      <c r="D174" s="9"/>
    </row>
    <row r="175" spans="4:4" x14ac:dyDescent="0.2">
      <c r="D175" s="9"/>
    </row>
  </sheetData>
  <mergeCells count="4">
    <mergeCell ref="A1:E1"/>
    <mergeCell ref="A31:B31"/>
    <mergeCell ref="A32:B32"/>
    <mergeCell ref="A33:B33"/>
  </mergeCells>
  <conditionalFormatting sqref="E5:E10 E12:E18">
    <cfRule type="cellIs" dxfId="24" priority="1" stopIfTrue="1" operator="between">
      <formula>0.009</formula>
      <formula>-0.009</formula>
    </cfRule>
  </conditionalFormatting>
  <hyperlinks>
    <hyperlink ref="A41" r:id="rId1" tooltip="https://www.franklintempletonindia.com/investor/reports" xr:uid="{00000000-0004-0000-21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H176"/>
  <sheetViews>
    <sheetView workbookViewId="0">
      <selection sqref="A1:E1"/>
    </sheetView>
  </sheetViews>
  <sheetFormatPr defaultColWidth="9.109375" defaultRowHeight="10.199999999999999" x14ac:dyDescent="0.2"/>
  <cols>
    <col min="1" max="1" width="36.88671875" style="9" bestFit="1" customWidth="1"/>
    <col min="2" max="2" width="52.5546875" style="9" customWidth="1"/>
    <col min="3" max="3" width="24.6640625" style="9" bestFit="1" customWidth="1"/>
    <col min="4" max="4" width="15.33203125" style="10" bestFit="1" customWidth="1"/>
    <col min="5" max="5" width="23.109375" style="13" customWidth="1"/>
    <col min="6" max="16384" width="9.109375" style="9"/>
  </cols>
  <sheetData>
    <row r="1" spans="1:8" s="1" customFormat="1" ht="13.8" x14ac:dyDescent="0.2">
      <c r="A1" s="83" t="s">
        <v>30</v>
      </c>
      <c r="B1" s="92"/>
      <c r="C1" s="92"/>
      <c r="D1" s="92"/>
      <c r="E1" s="92"/>
    </row>
    <row r="2" spans="1:8" s="1" customFormat="1" ht="11.4" x14ac:dyDescent="0.2">
      <c r="D2" s="6"/>
      <c r="E2" s="7"/>
    </row>
    <row r="3" spans="1:8" s="1" customFormat="1" ht="12" x14ac:dyDescent="0.2">
      <c r="A3" s="11" t="s">
        <v>7</v>
      </c>
      <c r="B3" s="2"/>
      <c r="C3" s="3"/>
      <c r="D3" s="4"/>
      <c r="E3" s="5"/>
    </row>
    <row r="4" spans="1:8" s="1" customFormat="1" ht="40.799999999999997" x14ac:dyDescent="0.2">
      <c r="A4" s="8" t="s">
        <v>2</v>
      </c>
      <c r="B4" s="8" t="s">
        <v>0</v>
      </c>
      <c r="C4" s="16" t="s">
        <v>1</v>
      </c>
      <c r="D4" s="52" t="s">
        <v>6</v>
      </c>
      <c r="E4" s="15" t="s">
        <v>3</v>
      </c>
    </row>
    <row r="5" spans="1:8" x14ac:dyDescent="0.2">
      <c r="A5" s="21" t="s">
        <v>34</v>
      </c>
      <c r="B5" s="22"/>
      <c r="C5" s="23"/>
      <c r="D5" s="24"/>
      <c r="E5" s="25"/>
    </row>
    <row r="6" spans="1:8" ht="20.399999999999999" x14ac:dyDescent="0.2">
      <c r="A6" s="27" t="s">
        <v>805</v>
      </c>
      <c r="B6" s="56" t="s">
        <v>804</v>
      </c>
      <c r="C6" s="31">
        <v>5279148.53</v>
      </c>
      <c r="D6" s="29">
        <v>60114.186950000003</v>
      </c>
      <c r="E6" s="30">
        <v>54.584462170149202</v>
      </c>
    </row>
    <row r="7" spans="1:8" ht="20.399999999999999" x14ac:dyDescent="0.2">
      <c r="A7" s="27" t="s">
        <v>785</v>
      </c>
      <c r="B7" s="56" t="s">
        <v>784</v>
      </c>
      <c r="C7" s="31">
        <v>53195.559000000001</v>
      </c>
      <c r="D7" s="29">
        <v>1354.7483239999999</v>
      </c>
      <c r="E7" s="30">
        <v>1.2301290659217801</v>
      </c>
    </row>
    <row r="8" spans="1:8" ht="20.399999999999999" x14ac:dyDescent="0.2">
      <c r="A8" s="27" t="s">
        <v>787</v>
      </c>
      <c r="B8" s="56" t="s">
        <v>786</v>
      </c>
      <c r="C8" s="31">
        <v>840905.36399999994</v>
      </c>
      <c r="D8" s="29">
        <v>395.3449296</v>
      </c>
      <c r="E8" s="30">
        <v>0.35897832855762402</v>
      </c>
    </row>
    <row r="9" spans="1:8" ht="20.399999999999999" x14ac:dyDescent="0.2">
      <c r="A9" s="27" t="s">
        <v>789</v>
      </c>
      <c r="B9" s="56" t="s">
        <v>788</v>
      </c>
      <c r="C9" s="31">
        <v>1370528.45</v>
      </c>
      <c r="D9" s="29">
        <v>0</v>
      </c>
      <c r="E9" s="29">
        <v>0</v>
      </c>
    </row>
    <row r="10" spans="1:8" x14ac:dyDescent="0.2">
      <c r="A10" s="26" t="s">
        <v>33</v>
      </c>
      <c r="B10" s="26"/>
      <c r="C10" s="32"/>
      <c r="D10" s="33">
        <f>SUM(D6:D9)</f>
        <v>61864.280203600007</v>
      </c>
      <c r="E10" s="34">
        <f>SUM(E6:E9)</f>
        <v>56.173569564628608</v>
      </c>
      <c r="F10" s="18"/>
      <c r="G10" s="18"/>
      <c r="H10" s="18"/>
    </row>
    <row r="11" spans="1:8" x14ac:dyDescent="0.2">
      <c r="A11" s="27"/>
      <c r="B11" s="27"/>
      <c r="C11" s="28"/>
      <c r="D11" s="29"/>
      <c r="E11" s="30"/>
    </row>
    <row r="12" spans="1:8" x14ac:dyDescent="0.2">
      <c r="A12" s="26" t="s">
        <v>35</v>
      </c>
      <c r="B12" s="26"/>
      <c r="C12" s="32"/>
      <c r="D12" s="33">
        <f>D10</f>
        <v>61864.280203600007</v>
      </c>
      <c r="E12" s="34">
        <f>E10</f>
        <v>56.173569564628608</v>
      </c>
      <c r="F12" s="18"/>
      <c r="G12" s="18"/>
      <c r="H12" s="18"/>
    </row>
    <row r="13" spans="1:8" x14ac:dyDescent="0.2">
      <c r="A13" s="26"/>
      <c r="B13" s="26"/>
      <c r="C13" s="32"/>
      <c r="D13" s="33"/>
      <c r="E13" s="34"/>
      <c r="F13" s="18"/>
      <c r="G13" s="18"/>
      <c r="H13" s="18"/>
    </row>
    <row r="14" spans="1:8" x14ac:dyDescent="0.2">
      <c r="A14" s="26" t="s">
        <v>37</v>
      </c>
      <c r="B14" s="26"/>
      <c r="C14" s="32"/>
      <c r="D14" s="33">
        <f>D16-(D10)</f>
        <v>48266.303775799999</v>
      </c>
      <c r="E14" s="34">
        <f>E16-(E10)</f>
        <v>43.826430435371392</v>
      </c>
      <c r="F14" s="18"/>
      <c r="G14" s="18"/>
      <c r="H14" s="18"/>
    </row>
    <row r="15" spans="1:8" x14ac:dyDescent="0.2">
      <c r="A15" s="26"/>
      <c r="B15" s="26"/>
      <c r="C15" s="32"/>
      <c r="D15" s="33"/>
      <c r="E15" s="34"/>
      <c r="F15" s="18"/>
      <c r="G15" s="18"/>
      <c r="H15" s="18"/>
    </row>
    <row r="16" spans="1:8" x14ac:dyDescent="0.2">
      <c r="A16" s="35" t="s">
        <v>36</v>
      </c>
      <c r="B16" s="35"/>
      <c r="C16" s="36"/>
      <c r="D16" s="37">
        <v>110130.58397940001</v>
      </c>
      <c r="E16" s="38">
        <v>100</v>
      </c>
      <c r="F16" s="18"/>
      <c r="G16" s="18"/>
      <c r="H16" s="18"/>
    </row>
    <row r="18" spans="1:5" x14ac:dyDescent="0.2">
      <c r="A18" s="18" t="s">
        <v>857</v>
      </c>
      <c r="D18" s="13"/>
      <c r="E18" s="50"/>
    </row>
    <row r="19" spans="1:5" ht="14.4" x14ac:dyDescent="0.3">
      <c r="A19" s="87" t="s">
        <v>856</v>
      </c>
      <c r="B19" s="88"/>
      <c r="C19" s="88"/>
      <c r="D19" s="88"/>
      <c r="E19" s="88"/>
    </row>
    <row r="21" spans="1:5" x14ac:dyDescent="0.2">
      <c r="A21" s="18" t="s">
        <v>39</v>
      </c>
    </row>
    <row r="22" spans="1:5" x14ac:dyDescent="0.2">
      <c r="A22" s="18" t="s">
        <v>40</v>
      </c>
    </row>
    <row r="23" spans="1:5" x14ac:dyDescent="0.2">
      <c r="A23" s="18" t="s">
        <v>41</v>
      </c>
      <c r="B23" s="18"/>
      <c r="C23" s="39" t="s">
        <v>43</v>
      </c>
      <c r="D23" s="19" t="s">
        <v>42</v>
      </c>
    </row>
    <row r="24" spans="1:5" x14ac:dyDescent="0.2">
      <c r="A24" s="9" t="s">
        <v>78</v>
      </c>
      <c r="C24" s="40">
        <v>107.46559999999999</v>
      </c>
      <c r="D24" s="40">
        <v>117.5971</v>
      </c>
    </row>
    <row r="25" spans="1:5" x14ac:dyDescent="0.2">
      <c r="A25" s="9" t="s">
        <v>80</v>
      </c>
      <c r="C25" s="40">
        <v>36.014600000000002</v>
      </c>
      <c r="D25" s="40">
        <v>37.832299999999996</v>
      </c>
    </row>
    <row r="26" spans="1:5" x14ac:dyDescent="0.2">
      <c r="A26" s="9" t="s">
        <v>79</v>
      </c>
      <c r="C26" s="40">
        <v>118.0081</v>
      </c>
      <c r="D26" s="40">
        <v>129.76079999999999</v>
      </c>
    </row>
    <row r="27" spans="1:5" x14ac:dyDescent="0.2">
      <c r="A27" s="9" t="s">
        <v>81</v>
      </c>
      <c r="C27" s="40">
        <v>41.438400000000001</v>
      </c>
      <c r="D27" s="40">
        <v>43.880499999999998</v>
      </c>
    </row>
    <row r="29" spans="1:5" x14ac:dyDescent="0.2">
      <c r="A29" s="18" t="s">
        <v>45</v>
      </c>
    </row>
    <row r="30" spans="1:5" x14ac:dyDescent="0.2">
      <c r="A30" s="85" t="s">
        <v>61</v>
      </c>
      <c r="B30" s="86"/>
      <c r="C30" s="43" t="s">
        <v>62</v>
      </c>
    </row>
    <row r="31" spans="1:5" x14ac:dyDescent="0.2">
      <c r="A31" s="81" t="s">
        <v>80</v>
      </c>
      <c r="B31" s="82"/>
      <c r="C31" s="44">
        <v>1.5</v>
      </c>
    </row>
    <row r="32" spans="1:5" x14ac:dyDescent="0.2">
      <c r="A32" s="81" t="s">
        <v>81</v>
      </c>
      <c r="B32" s="82"/>
      <c r="C32" s="44">
        <v>1.6</v>
      </c>
    </row>
    <row r="33" spans="1:4" x14ac:dyDescent="0.2">
      <c r="A33" s="9" t="s">
        <v>63</v>
      </c>
    </row>
    <row r="34" spans="1:4" x14ac:dyDescent="0.2">
      <c r="A34" s="9" t="s">
        <v>44</v>
      </c>
    </row>
    <row r="36" spans="1:4" x14ac:dyDescent="0.2">
      <c r="A36" s="18" t="s">
        <v>215</v>
      </c>
      <c r="D36" s="45">
        <v>0.12051660611000301</v>
      </c>
    </row>
    <row r="38" spans="1:4" x14ac:dyDescent="0.2">
      <c r="A38" s="18" t="s">
        <v>848</v>
      </c>
      <c r="D38" s="39" t="s">
        <v>46</v>
      </c>
    </row>
    <row r="39" spans="1:4" x14ac:dyDescent="0.2">
      <c r="A39" s="9" t="s">
        <v>849</v>
      </c>
      <c r="D39" s="39"/>
    </row>
    <row r="40" spans="1:4" x14ac:dyDescent="0.2">
      <c r="A40" s="46" t="s">
        <v>850</v>
      </c>
      <c r="D40" s="39"/>
    </row>
    <row r="42" spans="1:4" x14ac:dyDescent="0.2">
      <c r="A42" s="18" t="s">
        <v>815</v>
      </c>
      <c r="D42" s="9"/>
    </row>
    <row r="43" spans="1:4" x14ac:dyDescent="0.2">
      <c r="A43" s="46"/>
      <c r="D43" s="9"/>
    </row>
    <row r="44" spans="1:4" x14ac:dyDescent="0.2">
      <c r="A44" s="47" t="s">
        <v>808</v>
      </c>
      <c r="D44" s="9"/>
    </row>
    <row r="45" spans="1:4" x14ac:dyDescent="0.2">
      <c r="A45" s="48"/>
      <c r="D45" s="9"/>
    </row>
    <row r="46" spans="1:4" x14ac:dyDescent="0.2">
      <c r="A46" s="49"/>
      <c r="D46" s="9"/>
    </row>
    <row r="47" spans="1:4" x14ac:dyDescent="0.2">
      <c r="A47" s="49"/>
      <c r="D47" s="9"/>
    </row>
    <row r="48" spans="1:4" x14ac:dyDescent="0.2">
      <c r="A48" s="49"/>
      <c r="D48" s="9"/>
    </row>
    <row r="49" spans="1:4" x14ac:dyDescent="0.2">
      <c r="A49" s="49"/>
      <c r="D49" s="9"/>
    </row>
    <row r="50" spans="1:4" x14ac:dyDescent="0.2">
      <c r="A50" s="49"/>
      <c r="D50" s="9"/>
    </row>
    <row r="51" spans="1:4" x14ac:dyDescent="0.2">
      <c r="A51" s="49"/>
      <c r="D51" s="9"/>
    </row>
    <row r="52" spans="1:4" x14ac:dyDescent="0.2">
      <c r="A52" s="49"/>
      <c r="D52" s="9"/>
    </row>
    <row r="53" spans="1:4" x14ac:dyDescent="0.2">
      <c r="A53" s="49"/>
      <c r="D53" s="9"/>
    </row>
    <row r="54" spans="1:4" x14ac:dyDescent="0.2">
      <c r="A54" s="49"/>
      <c r="D54" s="9"/>
    </row>
    <row r="55" spans="1:4" x14ac:dyDescent="0.2">
      <c r="A55" s="49"/>
      <c r="D55" s="9"/>
    </row>
    <row r="56" spans="1:4" x14ac:dyDescent="0.2">
      <c r="A56" s="49"/>
      <c r="D56" s="9"/>
    </row>
    <row r="57" spans="1:4" x14ac:dyDescent="0.2">
      <c r="A57" s="49"/>
      <c r="D57" s="9"/>
    </row>
    <row r="58" spans="1:4" x14ac:dyDescent="0.2">
      <c r="A58" s="47" t="s">
        <v>810</v>
      </c>
      <c r="D58" s="9"/>
    </row>
    <row r="59" spans="1:4" x14ac:dyDescent="0.2">
      <c r="A59" s="49"/>
      <c r="D59" s="9"/>
    </row>
    <row r="60" spans="1:4" x14ac:dyDescent="0.2">
      <c r="A60" s="47" t="s">
        <v>809</v>
      </c>
      <c r="D60" s="9"/>
    </row>
    <row r="61" spans="1:4" x14ac:dyDescent="0.2">
      <c r="A61" s="49"/>
      <c r="D61" s="9"/>
    </row>
    <row r="62" spans="1:4" x14ac:dyDescent="0.2">
      <c r="A62" s="49"/>
      <c r="D62" s="9"/>
    </row>
    <row r="63" spans="1:4" x14ac:dyDescent="0.2">
      <c r="A63" s="49"/>
      <c r="D63" s="9"/>
    </row>
    <row r="64" spans="1:4" x14ac:dyDescent="0.2">
      <c r="A64" s="49"/>
      <c r="D64" s="9"/>
    </row>
    <row r="65" spans="1:5" x14ac:dyDescent="0.2">
      <c r="A65" s="49"/>
      <c r="D65" s="9"/>
    </row>
    <row r="66" spans="1:5" x14ac:dyDescent="0.2">
      <c r="A66" s="49"/>
      <c r="D66" s="9"/>
    </row>
    <row r="67" spans="1:5" x14ac:dyDescent="0.2">
      <c r="A67" s="49"/>
      <c r="D67" s="9"/>
    </row>
    <row r="68" spans="1:5" x14ac:dyDescent="0.2">
      <c r="A68" s="49"/>
      <c r="D68" s="9"/>
    </row>
    <row r="69" spans="1:5" x14ac:dyDescent="0.2">
      <c r="A69" s="49"/>
      <c r="D69" s="9"/>
    </row>
    <row r="70" spans="1:5" x14ac:dyDescent="0.2">
      <c r="A70" s="49"/>
      <c r="D70" s="9"/>
    </row>
    <row r="71" spans="1:5" x14ac:dyDescent="0.2">
      <c r="A71" s="49"/>
      <c r="D71" s="9"/>
    </row>
    <row r="72" spans="1:5" x14ac:dyDescent="0.2">
      <c r="A72" s="49"/>
      <c r="D72" s="9"/>
    </row>
    <row r="73" spans="1:5" x14ac:dyDescent="0.2">
      <c r="D73" s="9"/>
    </row>
    <row r="74" spans="1:5" x14ac:dyDescent="0.2">
      <c r="A74" s="93"/>
      <c r="B74" s="93"/>
      <c r="C74" s="93"/>
      <c r="D74" s="93"/>
      <c r="E74" s="93"/>
    </row>
    <row r="75" spans="1:5" x14ac:dyDescent="0.2">
      <c r="D75" s="9"/>
    </row>
    <row r="76" spans="1:5" x14ac:dyDescent="0.2">
      <c r="D76" s="9"/>
    </row>
    <row r="77" spans="1:5" x14ac:dyDescent="0.2">
      <c r="D77" s="9"/>
    </row>
    <row r="78" spans="1:5" x14ac:dyDescent="0.2">
      <c r="D78" s="9"/>
    </row>
    <row r="79" spans="1:5" x14ac:dyDescent="0.2">
      <c r="D79" s="9"/>
    </row>
    <row r="80" spans="1:5" x14ac:dyDescent="0.2">
      <c r="D80" s="9"/>
    </row>
    <row r="81" spans="4:4" x14ac:dyDescent="0.2">
      <c r="D81" s="9"/>
    </row>
    <row r="82" spans="4:4" x14ac:dyDescent="0.2">
      <c r="D82" s="9"/>
    </row>
    <row r="83" spans="4:4" x14ac:dyDescent="0.2">
      <c r="D83" s="9"/>
    </row>
    <row r="84" spans="4:4" x14ac:dyDescent="0.2">
      <c r="D84" s="9"/>
    </row>
    <row r="85" spans="4:4" x14ac:dyDescent="0.2">
      <c r="D85" s="9"/>
    </row>
    <row r="86" spans="4:4" x14ac:dyDescent="0.2">
      <c r="D86" s="9"/>
    </row>
    <row r="87" spans="4:4" x14ac:dyDescent="0.2">
      <c r="D87" s="9"/>
    </row>
    <row r="88" spans="4:4" x14ac:dyDescent="0.2">
      <c r="D88" s="9"/>
    </row>
    <row r="89" spans="4:4" x14ac:dyDescent="0.2">
      <c r="D89" s="9"/>
    </row>
    <row r="90" spans="4:4" x14ac:dyDescent="0.2">
      <c r="D90" s="9"/>
    </row>
    <row r="91" spans="4:4" x14ac:dyDescent="0.2">
      <c r="D91" s="9"/>
    </row>
    <row r="92" spans="4:4" x14ac:dyDescent="0.2">
      <c r="D92" s="9"/>
    </row>
    <row r="93" spans="4:4" x14ac:dyDescent="0.2">
      <c r="D93" s="9"/>
    </row>
    <row r="94" spans="4:4" x14ac:dyDescent="0.2">
      <c r="D94" s="9"/>
    </row>
    <row r="95" spans="4:4" x14ac:dyDescent="0.2">
      <c r="D95" s="9"/>
    </row>
    <row r="96" spans="4:4" x14ac:dyDescent="0.2">
      <c r="D96" s="9"/>
    </row>
    <row r="97" spans="4:4" x14ac:dyDescent="0.2">
      <c r="D97" s="9"/>
    </row>
    <row r="98" spans="4:4" x14ac:dyDescent="0.2">
      <c r="D98" s="9"/>
    </row>
    <row r="99" spans="4:4" x14ac:dyDescent="0.2">
      <c r="D99" s="9"/>
    </row>
    <row r="100" spans="4:4" x14ac:dyDescent="0.2">
      <c r="D100" s="9"/>
    </row>
    <row r="101" spans="4:4" x14ac:dyDescent="0.2">
      <c r="D101" s="9"/>
    </row>
    <row r="102" spans="4:4" x14ac:dyDescent="0.2">
      <c r="D102" s="9"/>
    </row>
    <row r="103" spans="4:4" x14ac:dyDescent="0.2">
      <c r="D103" s="9"/>
    </row>
    <row r="104" spans="4:4" x14ac:dyDescent="0.2">
      <c r="D104" s="9"/>
    </row>
    <row r="105" spans="4:4" x14ac:dyDescent="0.2">
      <c r="D105" s="9"/>
    </row>
    <row r="106" spans="4:4" x14ac:dyDescent="0.2">
      <c r="D106" s="9"/>
    </row>
    <row r="107" spans="4:4" x14ac:dyDescent="0.2">
      <c r="D107" s="9"/>
    </row>
    <row r="108" spans="4:4" x14ac:dyDescent="0.2">
      <c r="D108" s="9"/>
    </row>
    <row r="109" spans="4:4" x14ac:dyDescent="0.2">
      <c r="D109" s="9"/>
    </row>
    <row r="110" spans="4:4" x14ac:dyDescent="0.2">
      <c r="D110" s="9"/>
    </row>
    <row r="111" spans="4:4" x14ac:dyDescent="0.2">
      <c r="D111" s="9"/>
    </row>
    <row r="112" spans="4:4" x14ac:dyDescent="0.2">
      <c r="D112" s="9"/>
    </row>
    <row r="113" spans="4:4" x14ac:dyDescent="0.2">
      <c r="D113" s="9"/>
    </row>
    <row r="114" spans="4:4" x14ac:dyDescent="0.2">
      <c r="D114" s="9"/>
    </row>
    <row r="115" spans="4:4" x14ac:dyDescent="0.2">
      <c r="D115" s="9"/>
    </row>
    <row r="116" spans="4:4" x14ac:dyDescent="0.2">
      <c r="D116" s="9"/>
    </row>
    <row r="117" spans="4:4" x14ac:dyDescent="0.2">
      <c r="D117" s="9"/>
    </row>
    <row r="118" spans="4:4" x14ac:dyDescent="0.2">
      <c r="D118" s="9"/>
    </row>
    <row r="119" spans="4:4" x14ac:dyDescent="0.2">
      <c r="D119" s="9"/>
    </row>
    <row r="120" spans="4:4" x14ac:dyDescent="0.2">
      <c r="D120" s="9"/>
    </row>
    <row r="121" spans="4:4" x14ac:dyDescent="0.2">
      <c r="D121" s="9"/>
    </row>
    <row r="122" spans="4:4" x14ac:dyDescent="0.2">
      <c r="D122" s="9"/>
    </row>
    <row r="123" spans="4:4" x14ac:dyDescent="0.2">
      <c r="D123" s="9"/>
    </row>
    <row r="124" spans="4:4" x14ac:dyDescent="0.2">
      <c r="D124" s="9"/>
    </row>
    <row r="125" spans="4:4" x14ac:dyDescent="0.2">
      <c r="D125" s="9"/>
    </row>
    <row r="126" spans="4:4" x14ac:dyDescent="0.2">
      <c r="D126" s="9"/>
    </row>
    <row r="127" spans="4:4" x14ac:dyDescent="0.2">
      <c r="D127" s="9"/>
    </row>
    <row r="128" spans="4:4" x14ac:dyDescent="0.2">
      <c r="D128" s="9"/>
    </row>
    <row r="129" spans="4:4" x14ac:dyDescent="0.2">
      <c r="D129" s="9"/>
    </row>
    <row r="130" spans="4:4" x14ac:dyDescent="0.2">
      <c r="D130" s="9"/>
    </row>
    <row r="131" spans="4:4" x14ac:dyDescent="0.2">
      <c r="D131" s="9"/>
    </row>
    <row r="132" spans="4:4" x14ac:dyDescent="0.2">
      <c r="D132" s="9"/>
    </row>
    <row r="133" spans="4:4" x14ac:dyDescent="0.2">
      <c r="D133" s="9"/>
    </row>
    <row r="134" spans="4:4" x14ac:dyDescent="0.2">
      <c r="D134" s="9"/>
    </row>
    <row r="135" spans="4:4" x14ac:dyDescent="0.2">
      <c r="D135" s="9"/>
    </row>
    <row r="136" spans="4:4" x14ac:dyDescent="0.2">
      <c r="D136" s="9"/>
    </row>
    <row r="137" spans="4:4" x14ac:dyDescent="0.2">
      <c r="D137" s="9"/>
    </row>
    <row r="138" spans="4:4" x14ac:dyDescent="0.2">
      <c r="D138" s="9"/>
    </row>
    <row r="139" spans="4:4" x14ac:dyDescent="0.2">
      <c r="D139" s="9"/>
    </row>
    <row r="140" spans="4:4" x14ac:dyDescent="0.2">
      <c r="D140" s="9"/>
    </row>
    <row r="141" spans="4:4" x14ac:dyDescent="0.2">
      <c r="D141" s="9"/>
    </row>
    <row r="142" spans="4:4" x14ac:dyDescent="0.2">
      <c r="D142" s="9"/>
    </row>
    <row r="143" spans="4:4" x14ac:dyDescent="0.2">
      <c r="D143" s="9"/>
    </row>
    <row r="144" spans="4:4" x14ac:dyDescent="0.2">
      <c r="D144" s="9"/>
    </row>
    <row r="145" spans="4:4" x14ac:dyDescent="0.2">
      <c r="D145" s="9"/>
    </row>
    <row r="146" spans="4:4" x14ac:dyDescent="0.2">
      <c r="D146" s="9"/>
    </row>
    <row r="147" spans="4:4" x14ac:dyDescent="0.2">
      <c r="D147" s="9"/>
    </row>
    <row r="148" spans="4:4" x14ac:dyDescent="0.2">
      <c r="D148" s="9"/>
    </row>
    <row r="149" spans="4:4" x14ac:dyDescent="0.2">
      <c r="D149" s="9"/>
    </row>
    <row r="150" spans="4:4" x14ac:dyDescent="0.2">
      <c r="D150" s="9"/>
    </row>
    <row r="151" spans="4:4" x14ac:dyDescent="0.2">
      <c r="D151" s="9"/>
    </row>
    <row r="152" spans="4:4" x14ac:dyDescent="0.2">
      <c r="D152" s="9"/>
    </row>
    <row r="153" spans="4:4" x14ac:dyDescent="0.2">
      <c r="D153" s="9"/>
    </row>
    <row r="154" spans="4:4" x14ac:dyDescent="0.2">
      <c r="D154" s="9"/>
    </row>
    <row r="155" spans="4:4" x14ac:dyDescent="0.2">
      <c r="D155" s="9"/>
    </row>
    <row r="156" spans="4:4" x14ac:dyDescent="0.2">
      <c r="D156" s="9"/>
    </row>
    <row r="157" spans="4:4" x14ac:dyDescent="0.2">
      <c r="D157" s="9"/>
    </row>
    <row r="158" spans="4:4" x14ac:dyDescent="0.2">
      <c r="D158" s="9"/>
    </row>
    <row r="159" spans="4:4" x14ac:dyDescent="0.2">
      <c r="D159" s="9"/>
    </row>
    <row r="160" spans="4:4" x14ac:dyDescent="0.2">
      <c r="D160" s="9"/>
    </row>
    <row r="161" spans="4:4" x14ac:dyDescent="0.2">
      <c r="D161" s="9"/>
    </row>
    <row r="162" spans="4:4" x14ac:dyDescent="0.2">
      <c r="D162" s="9"/>
    </row>
    <row r="163" spans="4:4" x14ac:dyDescent="0.2">
      <c r="D163" s="9"/>
    </row>
    <row r="164" spans="4:4" x14ac:dyDescent="0.2">
      <c r="D164" s="9"/>
    </row>
    <row r="165" spans="4:4" x14ac:dyDescent="0.2">
      <c r="D165" s="9"/>
    </row>
    <row r="166" spans="4:4" x14ac:dyDescent="0.2">
      <c r="D166" s="9"/>
    </row>
    <row r="167" spans="4:4" x14ac:dyDescent="0.2">
      <c r="D167" s="9"/>
    </row>
    <row r="168" spans="4:4" x14ac:dyDescent="0.2">
      <c r="D168" s="9"/>
    </row>
    <row r="169" spans="4:4" x14ac:dyDescent="0.2">
      <c r="D169" s="9"/>
    </row>
    <row r="170" spans="4:4" x14ac:dyDescent="0.2">
      <c r="D170" s="9"/>
    </row>
    <row r="171" spans="4:4" x14ac:dyDescent="0.2">
      <c r="D171" s="9"/>
    </row>
    <row r="172" spans="4:4" x14ac:dyDescent="0.2">
      <c r="D172" s="9"/>
    </row>
    <row r="173" spans="4:4" x14ac:dyDescent="0.2">
      <c r="D173" s="9"/>
    </row>
    <row r="174" spans="4:4" x14ac:dyDescent="0.2">
      <c r="D174" s="9"/>
    </row>
    <row r="175" spans="4:4" x14ac:dyDescent="0.2">
      <c r="D175" s="9"/>
    </row>
    <row r="176" spans="4:4" x14ac:dyDescent="0.2">
      <c r="D176" s="9"/>
    </row>
  </sheetData>
  <mergeCells count="6">
    <mergeCell ref="A1:E1"/>
    <mergeCell ref="A30:B30"/>
    <mergeCell ref="A31:B31"/>
    <mergeCell ref="A32:B32"/>
    <mergeCell ref="A74:E74"/>
    <mergeCell ref="A19:E19"/>
  </mergeCells>
  <conditionalFormatting sqref="E5:E8 E10:E16">
    <cfRule type="cellIs" dxfId="23" priority="2" stopIfTrue="1" operator="between">
      <formula>0.009</formula>
      <formula>-0.009</formula>
    </cfRule>
  </conditionalFormatting>
  <conditionalFormatting sqref="E18">
    <cfRule type="cellIs" dxfId="22" priority="1" stopIfTrue="1" operator="between">
      <formula>0.009</formula>
      <formula>-0.009</formula>
    </cfRule>
  </conditionalFormatting>
  <hyperlinks>
    <hyperlink ref="A40" r:id="rId1" tooltip="https://www.franklintempletonindia.com/investor/reports" xr:uid="{00000000-0004-0000-22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K118"/>
  <sheetViews>
    <sheetView workbookViewId="0">
      <selection sqref="A1:G1"/>
    </sheetView>
  </sheetViews>
  <sheetFormatPr defaultColWidth="9.109375" defaultRowHeight="10.199999999999999" x14ac:dyDescent="0.2"/>
  <cols>
    <col min="1" max="1" width="38.6640625" style="9" bestFit="1" customWidth="1"/>
    <col min="2" max="2" width="60" style="9" customWidth="1"/>
    <col min="3" max="3" width="15.109375" style="9" bestFit="1" customWidth="1"/>
    <col min="4" max="4" width="14.6640625" style="9" bestFit="1" customWidth="1"/>
    <col min="5" max="5" width="22.88671875" style="13" customWidth="1"/>
    <col min="6" max="6" width="13.5546875" style="50" bestFit="1" customWidth="1"/>
    <col min="7" max="7" width="14.33203125" style="13" customWidth="1"/>
    <col min="8" max="16384" width="9.109375" style="9"/>
  </cols>
  <sheetData>
    <row r="1" spans="1:9" s="1" customFormat="1" ht="15" customHeight="1" x14ac:dyDescent="0.2">
      <c r="A1" s="83" t="s">
        <v>1118</v>
      </c>
      <c r="B1" s="84"/>
      <c r="C1" s="84"/>
      <c r="D1" s="84"/>
      <c r="E1" s="84"/>
      <c r="F1" s="84"/>
      <c r="G1" s="84"/>
    </row>
    <row r="2" spans="1:9" s="1" customFormat="1" ht="12" x14ac:dyDescent="0.25">
      <c r="A2" s="66" t="s">
        <v>1112</v>
      </c>
      <c r="E2" s="7"/>
      <c r="F2" s="61"/>
      <c r="G2" s="13"/>
    </row>
    <row r="3" spans="1:9" s="1" customFormat="1" ht="12" x14ac:dyDescent="0.2">
      <c r="A3" s="11" t="s">
        <v>7</v>
      </c>
      <c r="B3" s="2"/>
      <c r="C3" s="3"/>
      <c r="D3" s="3"/>
      <c r="E3" s="5"/>
      <c r="F3" s="61"/>
      <c r="G3" s="13"/>
    </row>
    <row r="4" spans="1:9" s="1" customFormat="1" ht="30.6" x14ac:dyDescent="0.2">
      <c r="A4" s="8" t="s">
        <v>2</v>
      </c>
      <c r="B4" s="8" t="s">
        <v>0</v>
      </c>
      <c r="C4" s="17" t="s">
        <v>1119</v>
      </c>
      <c r="D4" s="17" t="s">
        <v>1</v>
      </c>
      <c r="E4" s="52" t="s">
        <v>6</v>
      </c>
      <c r="F4" s="15" t="s">
        <v>3</v>
      </c>
      <c r="G4" s="15" t="s">
        <v>5</v>
      </c>
    </row>
    <row r="5" spans="1:9" x14ac:dyDescent="0.2">
      <c r="A5" s="21" t="s">
        <v>31</v>
      </c>
      <c r="B5" s="22"/>
      <c r="C5" s="22"/>
      <c r="D5" s="22"/>
      <c r="E5" s="24"/>
      <c r="F5" s="25"/>
      <c r="G5" s="24"/>
    </row>
    <row r="6" spans="1:9" x14ac:dyDescent="0.2">
      <c r="A6" s="26" t="s">
        <v>1120</v>
      </c>
      <c r="B6" s="27"/>
      <c r="C6" s="27"/>
      <c r="D6" s="27"/>
      <c r="E6" s="29"/>
      <c r="F6" s="30"/>
      <c r="G6" s="29"/>
    </row>
    <row r="7" spans="1:9" x14ac:dyDescent="0.2">
      <c r="A7" s="27" t="s">
        <v>1121</v>
      </c>
      <c r="B7" s="27" t="s">
        <v>1122</v>
      </c>
      <c r="C7" s="27" t="s">
        <v>1123</v>
      </c>
      <c r="D7" s="31">
        <v>600</v>
      </c>
      <c r="E7" s="29">
        <v>0</v>
      </c>
      <c r="F7" s="29">
        <v>0</v>
      </c>
      <c r="G7" s="29">
        <v>0</v>
      </c>
    </row>
    <row r="8" spans="1:9" x14ac:dyDescent="0.2">
      <c r="A8" s="27" t="s">
        <v>1124</v>
      </c>
      <c r="B8" s="27" t="s">
        <v>1125</v>
      </c>
      <c r="C8" s="27" t="s">
        <v>1123</v>
      </c>
      <c r="D8" s="31">
        <v>250</v>
      </c>
      <c r="E8" s="29">
        <v>0</v>
      </c>
      <c r="F8" s="29">
        <v>0</v>
      </c>
      <c r="G8" s="29">
        <v>0</v>
      </c>
    </row>
    <row r="9" spans="1:9" x14ac:dyDescent="0.2">
      <c r="A9" s="27" t="s">
        <v>1126</v>
      </c>
      <c r="B9" s="27" t="s">
        <v>1127</v>
      </c>
      <c r="C9" s="27" t="s">
        <v>1123</v>
      </c>
      <c r="D9" s="31">
        <v>250</v>
      </c>
      <c r="E9" s="29">
        <v>0</v>
      </c>
      <c r="F9" s="29">
        <v>0</v>
      </c>
      <c r="G9" s="29">
        <v>0</v>
      </c>
    </row>
    <row r="10" spans="1:9" x14ac:dyDescent="0.2">
      <c r="A10" s="26" t="s">
        <v>33</v>
      </c>
      <c r="B10" s="26"/>
      <c r="C10" s="26"/>
      <c r="D10" s="26"/>
      <c r="E10" s="33">
        <f>SUM(E6:E9)</f>
        <v>0</v>
      </c>
      <c r="F10" s="33">
        <f>SUM(F6:F9)</f>
        <v>0</v>
      </c>
      <c r="G10" s="33"/>
      <c r="H10" s="18"/>
      <c r="I10" s="18"/>
    </row>
    <row r="11" spans="1:9" x14ac:dyDescent="0.2">
      <c r="A11" s="27"/>
      <c r="B11" s="27"/>
      <c r="C11" s="27"/>
      <c r="D11" s="27"/>
      <c r="E11" s="29"/>
      <c r="F11" s="30"/>
      <c r="G11" s="29"/>
    </row>
    <row r="12" spans="1:9" x14ac:dyDescent="0.2">
      <c r="A12" s="26" t="s">
        <v>35</v>
      </c>
      <c r="B12" s="26"/>
      <c r="C12" s="26"/>
      <c r="D12" s="26"/>
      <c r="E12" s="33">
        <f>E10</f>
        <v>0</v>
      </c>
      <c r="F12" s="33">
        <f>F10</f>
        <v>0</v>
      </c>
      <c r="G12" s="33"/>
      <c r="H12" s="18"/>
      <c r="I12" s="18"/>
    </row>
    <row r="13" spans="1:9" x14ac:dyDescent="0.2">
      <c r="A13" s="26"/>
      <c r="B13" s="26"/>
      <c r="C13" s="26"/>
      <c r="D13" s="26"/>
      <c r="E13" s="33"/>
      <c r="F13" s="34"/>
      <c r="G13" s="33"/>
      <c r="H13" s="18"/>
      <c r="I13" s="18"/>
    </row>
    <row r="14" spans="1:9" x14ac:dyDescent="0.2">
      <c r="A14" s="26" t="s">
        <v>37</v>
      </c>
      <c r="B14" s="26"/>
      <c r="C14" s="26"/>
      <c r="D14" s="26"/>
      <c r="E14" s="33">
        <f>E16-(E10)</f>
        <v>0</v>
      </c>
      <c r="F14" s="33">
        <f>F16-(F10)</f>
        <v>0</v>
      </c>
      <c r="G14" s="33"/>
      <c r="H14" s="18"/>
      <c r="I14" s="18"/>
    </row>
    <row r="15" spans="1:9" x14ac:dyDescent="0.2">
      <c r="A15" s="26"/>
      <c r="B15" s="26"/>
      <c r="C15" s="26"/>
      <c r="D15" s="26"/>
      <c r="E15" s="33"/>
      <c r="F15" s="34"/>
      <c r="G15" s="33"/>
      <c r="H15" s="18"/>
      <c r="I15" s="18"/>
    </row>
    <row r="16" spans="1:9" x14ac:dyDescent="0.2">
      <c r="A16" s="35" t="s">
        <v>36</v>
      </c>
      <c r="B16" s="35"/>
      <c r="C16" s="35"/>
      <c r="D16" s="35"/>
      <c r="E16" s="37">
        <v>0</v>
      </c>
      <c r="F16" s="37">
        <v>0</v>
      </c>
      <c r="G16" s="37"/>
      <c r="H16" s="18"/>
      <c r="I16" s="18"/>
    </row>
    <row r="18" spans="1:7" x14ac:dyDescent="0.2">
      <c r="A18" s="18" t="s">
        <v>38</v>
      </c>
    </row>
    <row r="19" spans="1:7" x14ac:dyDescent="0.2">
      <c r="A19" s="18" t="s">
        <v>1128</v>
      </c>
    </row>
    <row r="20" spans="1:7" ht="36.75" customHeight="1" x14ac:dyDescent="0.3">
      <c r="A20" s="90" t="s">
        <v>1129</v>
      </c>
      <c r="B20" s="91"/>
      <c r="C20" s="91"/>
      <c r="D20" s="91"/>
      <c r="E20" s="91"/>
      <c r="F20" s="91"/>
      <c r="G20" s="91"/>
    </row>
    <row r="22" spans="1:7" x14ac:dyDescent="0.2">
      <c r="A22" s="18" t="s">
        <v>39</v>
      </c>
    </row>
    <row r="23" spans="1:7" x14ac:dyDescent="0.2">
      <c r="A23" s="18" t="s">
        <v>40</v>
      </c>
    </row>
    <row r="24" spans="1:7" x14ac:dyDescent="0.2">
      <c r="A24" s="18" t="s">
        <v>41</v>
      </c>
      <c r="B24" s="18"/>
      <c r="C24" s="39" t="s">
        <v>43</v>
      </c>
      <c r="D24" s="18" t="s">
        <v>1130</v>
      </c>
    </row>
    <row r="25" spans="1:7" x14ac:dyDescent="0.2">
      <c r="A25" s="9" t="s">
        <v>78</v>
      </c>
      <c r="C25" s="40">
        <v>93.019300000000001</v>
      </c>
      <c r="D25" s="40">
        <v>94.787999999999997</v>
      </c>
    </row>
    <row r="26" spans="1:7" x14ac:dyDescent="0.2">
      <c r="A26" s="9" t="s">
        <v>80</v>
      </c>
      <c r="C26" s="40">
        <v>15.3751</v>
      </c>
      <c r="D26" s="40">
        <v>15.6675</v>
      </c>
    </row>
    <row r="27" spans="1:7" x14ac:dyDescent="0.2">
      <c r="A27" s="9" t="s">
        <v>79</v>
      </c>
      <c r="C27" s="40">
        <v>82.464799999999997</v>
      </c>
      <c r="D27" s="40">
        <v>84.032899999999998</v>
      </c>
    </row>
    <row r="28" spans="1:7" x14ac:dyDescent="0.2">
      <c r="A28" s="9" t="s">
        <v>81</v>
      </c>
      <c r="C28" s="40">
        <v>13.8992</v>
      </c>
      <c r="D28" s="40">
        <v>14.163500000000001</v>
      </c>
    </row>
    <row r="30" spans="1:7" x14ac:dyDescent="0.2">
      <c r="A30" s="9" t="s">
        <v>44</v>
      </c>
    </row>
    <row r="31" spans="1:7" x14ac:dyDescent="0.2">
      <c r="A31" s="9" t="s">
        <v>1131</v>
      </c>
    </row>
    <row r="33" spans="1:7" x14ac:dyDescent="0.2">
      <c r="A33" s="18" t="s">
        <v>45</v>
      </c>
      <c r="D33" s="39" t="s">
        <v>46</v>
      </c>
    </row>
    <row r="35" spans="1:7" x14ac:dyDescent="0.2">
      <c r="A35" s="18" t="s">
        <v>932</v>
      </c>
      <c r="D35" s="67" t="s">
        <v>844</v>
      </c>
    </row>
    <row r="36" spans="1:7" x14ac:dyDescent="0.2">
      <c r="A36" s="9" t="s">
        <v>1132</v>
      </c>
      <c r="D36" s="42"/>
    </row>
    <row r="38" spans="1:7" x14ac:dyDescent="0.2">
      <c r="A38" s="18" t="s">
        <v>848</v>
      </c>
      <c r="D38" s="39" t="s">
        <v>46</v>
      </c>
    </row>
    <row r="39" spans="1:7" x14ac:dyDescent="0.2">
      <c r="A39" s="9" t="s">
        <v>849</v>
      </c>
    </row>
    <row r="40" spans="1:7" x14ac:dyDescent="0.2">
      <c r="A40" s="46" t="s">
        <v>850</v>
      </c>
    </row>
    <row r="42" spans="1:7" ht="25.5" customHeight="1" x14ac:dyDescent="0.3">
      <c r="A42" s="90" t="s">
        <v>1133</v>
      </c>
      <c r="B42" s="91"/>
      <c r="C42" s="91"/>
      <c r="D42" s="91"/>
      <c r="E42" s="91"/>
      <c r="F42" s="91"/>
      <c r="G42" s="91"/>
    </row>
    <row r="44" spans="1:7" ht="45.75" customHeight="1" x14ac:dyDescent="0.3">
      <c r="A44" s="90" t="s">
        <v>1134</v>
      </c>
      <c r="B44" s="91"/>
      <c r="C44" s="91"/>
      <c r="D44" s="91"/>
      <c r="E44" s="91"/>
      <c r="F44" s="91"/>
      <c r="G44" s="91"/>
    </row>
    <row r="46" spans="1:7" ht="35.25" customHeight="1" x14ac:dyDescent="0.3">
      <c r="A46" s="90" t="s">
        <v>1135</v>
      </c>
      <c r="B46" s="91"/>
      <c r="C46" s="91"/>
      <c r="D46" s="91"/>
      <c r="E46" s="91"/>
      <c r="F46" s="91"/>
      <c r="G46" s="91"/>
    </row>
    <row r="47" spans="1:7" x14ac:dyDescent="0.2">
      <c r="A47" s="46" t="s">
        <v>1136</v>
      </c>
    </row>
    <row r="49" spans="1:11" ht="27" customHeight="1" x14ac:dyDescent="0.3">
      <c r="A49" s="90" t="s">
        <v>1137</v>
      </c>
      <c r="B49" s="91"/>
      <c r="C49" s="91"/>
      <c r="D49" s="91"/>
      <c r="E49" s="91"/>
      <c r="F49" s="91"/>
      <c r="G49" s="91"/>
    </row>
    <row r="51" spans="1:11" x14ac:dyDescent="0.2">
      <c r="A51" s="18" t="s">
        <v>1138</v>
      </c>
    </row>
    <row r="52" spans="1:11" ht="46.5" customHeight="1" x14ac:dyDescent="0.3">
      <c r="A52" s="95" t="s">
        <v>1139</v>
      </c>
      <c r="B52" s="88"/>
      <c r="C52" s="88"/>
      <c r="D52" s="88"/>
      <c r="E52" s="88"/>
      <c r="F52" s="88"/>
      <c r="G52" s="88"/>
    </row>
    <row r="53" spans="1:11" x14ac:dyDescent="0.2">
      <c r="A53" s="48"/>
    </row>
    <row r="54" spans="1:11" ht="24.75" customHeight="1" x14ac:dyDescent="0.2">
      <c r="A54" s="87" t="s">
        <v>1140</v>
      </c>
      <c r="B54" s="87"/>
      <c r="C54" s="87"/>
      <c r="D54" s="87"/>
      <c r="E54" s="87"/>
      <c r="F54" s="87"/>
      <c r="G54" s="87"/>
    </row>
    <row r="56" spans="1:11" s="1" customFormat="1" ht="13.8" x14ac:dyDescent="0.2">
      <c r="A56" s="83" t="s">
        <v>1141</v>
      </c>
      <c r="B56" s="84"/>
      <c r="C56" s="84"/>
      <c r="D56" s="84"/>
      <c r="E56" s="84"/>
      <c r="F56" s="84"/>
      <c r="G56" s="84"/>
      <c r="I56" s="7"/>
      <c r="J56" s="7"/>
      <c r="K56" s="7"/>
    </row>
    <row r="57" spans="1:11" ht="11.4" x14ac:dyDescent="0.2">
      <c r="A57" s="18" t="s">
        <v>7</v>
      </c>
      <c r="I57" s="7"/>
      <c r="J57" s="7"/>
      <c r="K57" s="7"/>
    </row>
    <row r="58" spans="1:11" s="1" customFormat="1" ht="30.6" x14ac:dyDescent="0.2">
      <c r="A58" s="8" t="s">
        <v>2</v>
      </c>
      <c r="B58" s="8" t="s">
        <v>0</v>
      </c>
      <c r="C58" s="17" t="s">
        <v>864</v>
      </c>
      <c r="D58" s="17" t="s">
        <v>1</v>
      </c>
      <c r="E58" s="52" t="s">
        <v>6</v>
      </c>
      <c r="F58" s="15" t="s">
        <v>3</v>
      </c>
      <c r="G58" s="15" t="s">
        <v>5</v>
      </c>
    </row>
    <row r="59" spans="1:11" x14ac:dyDescent="0.2">
      <c r="A59" s="21" t="s">
        <v>31</v>
      </c>
      <c r="B59" s="22"/>
      <c r="C59" s="22"/>
      <c r="D59" s="22"/>
      <c r="E59" s="24"/>
      <c r="F59" s="25"/>
      <c r="G59" s="24"/>
    </row>
    <row r="60" spans="1:11" x14ac:dyDescent="0.2">
      <c r="A60" s="26" t="s">
        <v>32</v>
      </c>
      <c r="B60" s="27"/>
      <c r="C60" s="27"/>
      <c r="D60" s="27"/>
      <c r="E60" s="29"/>
      <c r="F60" s="30"/>
      <c r="G60" s="29"/>
    </row>
    <row r="61" spans="1:11" x14ac:dyDescent="0.2">
      <c r="A61" s="27" t="s">
        <v>1142</v>
      </c>
      <c r="B61" s="27" t="s">
        <v>1143</v>
      </c>
      <c r="C61" s="27" t="s">
        <v>1144</v>
      </c>
      <c r="D61" s="31">
        <v>940</v>
      </c>
      <c r="E61" s="29">
        <v>2658.3740822</v>
      </c>
      <c r="F61" s="30">
        <v>100</v>
      </c>
      <c r="G61" s="29">
        <v>4.165</v>
      </c>
    </row>
    <row r="62" spans="1:11" x14ac:dyDescent="0.2">
      <c r="A62" s="26" t="s">
        <v>33</v>
      </c>
      <c r="B62" s="26"/>
      <c r="C62" s="26"/>
      <c r="D62" s="26"/>
      <c r="E62" s="33">
        <f>SUM(E60:E61)</f>
        <v>2658.3740822</v>
      </c>
      <c r="F62" s="34">
        <f>SUM(F60:F61)</f>
        <v>100</v>
      </c>
      <c r="G62" s="33"/>
      <c r="H62" s="18"/>
      <c r="I62" s="18"/>
    </row>
    <row r="63" spans="1:11" x14ac:dyDescent="0.2">
      <c r="A63" s="27"/>
      <c r="B63" s="27"/>
      <c r="C63" s="27"/>
      <c r="D63" s="27"/>
      <c r="E63" s="29"/>
      <c r="F63" s="30"/>
      <c r="G63" s="29"/>
    </row>
    <row r="64" spans="1:11" x14ac:dyDescent="0.2">
      <c r="A64" s="26" t="s">
        <v>35</v>
      </c>
      <c r="B64" s="26"/>
      <c r="C64" s="26"/>
      <c r="D64" s="26"/>
      <c r="E64" s="33">
        <f>E62</f>
        <v>2658.3740822</v>
      </c>
      <c r="F64" s="34">
        <f>F62</f>
        <v>100</v>
      </c>
      <c r="G64" s="33"/>
      <c r="H64" s="18"/>
      <c r="I64" s="18"/>
    </row>
    <row r="65" spans="1:9" x14ac:dyDescent="0.2">
      <c r="A65" s="26"/>
      <c r="B65" s="26"/>
      <c r="C65" s="26"/>
      <c r="D65" s="26"/>
      <c r="E65" s="33"/>
      <c r="F65" s="34"/>
      <c r="G65" s="33"/>
      <c r="H65" s="18"/>
      <c r="I65" s="18"/>
    </row>
    <row r="66" spans="1:9" x14ac:dyDescent="0.2">
      <c r="A66" s="26" t="s">
        <v>37</v>
      </c>
      <c r="B66" s="26"/>
      <c r="C66" s="26"/>
      <c r="D66" s="26"/>
      <c r="E66" s="68">
        <v>0</v>
      </c>
      <c r="F66" s="68">
        <v>0</v>
      </c>
      <c r="G66" s="33"/>
      <c r="H66" s="18"/>
      <c r="I66" s="18"/>
    </row>
    <row r="67" spans="1:9" x14ac:dyDescent="0.2">
      <c r="A67" s="26"/>
      <c r="B67" s="26"/>
      <c r="C67" s="26"/>
      <c r="D67" s="26"/>
      <c r="E67" s="33"/>
      <c r="F67" s="34"/>
      <c r="G67" s="33"/>
      <c r="H67" s="18"/>
      <c r="I67" s="18"/>
    </row>
    <row r="68" spans="1:9" x14ac:dyDescent="0.2">
      <c r="A68" s="35" t="s">
        <v>36</v>
      </c>
      <c r="B68" s="35"/>
      <c r="C68" s="35"/>
      <c r="D68" s="35"/>
      <c r="E68" s="37">
        <v>2658.3740745999999</v>
      </c>
      <c r="F68" s="38">
        <v>100</v>
      </c>
      <c r="G68" s="37"/>
      <c r="H68" s="18"/>
      <c r="I68" s="18"/>
    </row>
    <row r="70" spans="1:9" x14ac:dyDescent="0.2">
      <c r="A70" s="18" t="s">
        <v>38</v>
      </c>
    </row>
    <row r="71" spans="1:9" x14ac:dyDescent="0.2">
      <c r="A71" s="18" t="s">
        <v>1145</v>
      </c>
    </row>
    <row r="72" spans="1:9" x14ac:dyDescent="0.2">
      <c r="A72" s="96" t="s">
        <v>1146</v>
      </c>
      <c r="B72" s="96"/>
      <c r="C72" s="96"/>
      <c r="D72" s="96"/>
      <c r="E72" s="96"/>
      <c r="F72" s="96"/>
      <c r="G72" s="96"/>
    </row>
    <row r="74" spans="1:9" x14ac:dyDescent="0.2">
      <c r="A74" s="18" t="s">
        <v>39</v>
      </c>
    </row>
    <row r="75" spans="1:9" x14ac:dyDescent="0.2">
      <c r="A75" s="18" t="s">
        <v>40</v>
      </c>
    </row>
    <row r="76" spans="1:9" x14ac:dyDescent="0.2">
      <c r="A76" s="18" t="s">
        <v>41</v>
      </c>
      <c r="B76" s="18"/>
      <c r="C76" s="39" t="s">
        <v>43</v>
      </c>
      <c r="D76" s="18" t="s">
        <v>42</v>
      </c>
    </row>
    <row r="77" spans="1:9" x14ac:dyDescent="0.2">
      <c r="A77" s="9" t="s">
        <v>78</v>
      </c>
      <c r="C77" s="40">
        <v>0.76949999999999996</v>
      </c>
      <c r="D77" s="40">
        <v>0.76549999999999996</v>
      </c>
    </row>
    <row r="78" spans="1:9" x14ac:dyDescent="0.2">
      <c r="A78" s="9" t="s">
        <v>80</v>
      </c>
      <c r="C78" s="40">
        <v>0.1298</v>
      </c>
      <c r="D78" s="40">
        <v>0.12909999999999999</v>
      </c>
    </row>
    <row r="79" spans="1:9" x14ac:dyDescent="0.2">
      <c r="A79" s="9" t="s">
        <v>79</v>
      </c>
      <c r="C79" s="40">
        <v>0.81510000000000005</v>
      </c>
      <c r="D79" s="40">
        <v>0.81089999999999995</v>
      </c>
    </row>
    <row r="80" spans="1:9" x14ac:dyDescent="0.2">
      <c r="A80" s="9" t="s">
        <v>81</v>
      </c>
      <c r="C80" s="40">
        <v>0.14000000000000001</v>
      </c>
      <c r="D80" s="40">
        <v>0.13919999999999999</v>
      </c>
    </row>
    <row r="82" spans="1:9" x14ac:dyDescent="0.2">
      <c r="A82" s="9" t="s">
        <v>44</v>
      </c>
    </row>
    <row r="84" spans="1:9" x14ac:dyDescent="0.2">
      <c r="A84" s="18" t="s">
        <v>1147</v>
      </c>
      <c r="D84" s="39" t="s">
        <v>46</v>
      </c>
    </row>
    <row r="85" spans="1:9" x14ac:dyDescent="0.2">
      <c r="A85" s="9" t="s">
        <v>849</v>
      </c>
    </row>
    <row r="86" spans="1:9" x14ac:dyDescent="0.2">
      <c r="A86" s="46" t="s">
        <v>850</v>
      </c>
    </row>
    <row r="88" spans="1:9" s="1" customFormat="1" ht="13.8" x14ac:dyDescent="0.2">
      <c r="A88" s="83" t="s">
        <v>1148</v>
      </c>
      <c r="B88" s="84"/>
      <c r="C88" s="84"/>
      <c r="D88" s="84"/>
      <c r="E88" s="84"/>
      <c r="F88" s="84"/>
      <c r="G88" s="84"/>
    </row>
    <row r="89" spans="1:9" x14ac:dyDescent="0.2">
      <c r="A89" s="18" t="s">
        <v>7</v>
      </c>
    </row>
    <row r="90" spans="1:9" s="1" customFormat="1" ht="30.6" x14ac:dyDescent="0.2">
      <c r="A90" s="8" t="s">
        <v>2</v>
      </c>
      <c r="B90" s="8" t="s">
        <v>0</v>
      </c>
      <c r="C90" s="17" t="s">
        <v>864</v>
      </c>
      <c r="D90" s="17" t="s">
        <v>1</v>
      </c>
      <c r="E90" s="52" t="s">
        <v>6</v>
      </c>
      <c r="F90" s="15" t="s">
        <v>3</v>
      </c>
      <c r="G90" s="15" t="s">
        <v>5</v>
      </c>
    </row>
    <row r="91" spans="1:9" x14ac:dyDescent="0.2">
      <c r="A91" s="21" t="s">
        <v>31</v>
      </c>
      <c r="B91" s="22"/>
      <c r="C91" s="22"/>
      <c r="D91" s="22"/>
      <c r="E91" s="24"/>
      <c r="F91" s="25"/>
      <c r="G91" s="24"/>
    </row>
    <row r="92" spans="1:9" x14ac:dyDescent="0.2">
      <c r="A92" s="26" t="s">
        <v>32</v>
      </c>
      <c r="B92" s="27"/>
      <c r="C92" s="27"/>
      <c r="D92" s="27"/>
      <c r="E92" s="29"/>
      <c r="F92" s="30"/>
      <c r="G92" s="29"/>
    </row>
    <row r="93" spans="1:9" ht="20.399999999999999" x14ac:dyDescent="0.2">
      <c r="A93" s="27" t="s">
        <v>1149</v>
      </c>
      <c r="B93" s="27" t="s">
        <v>1150</v>
      </c>
      <c r="C93" s="56" t="s">
        <v>1151</v>
      </c>
      <c r="D93" s="31">
        <v>682</v>
      </c>
      <c r="E93" s="29">
        <v>0</v>
      </c>
      <c r="F93" s="30">
        <v>100</v>
      </c>
      <c r="G93" s="29">
        <v>0</v>
      </c>
    </row>
    <row r="94" spans="1:9" x14ac:dyDescent="0.2">
      <c r="A94" s="26" t="s">
        <v>33</v>
      </c>
      <c r="B94" s="26"/>
      <c r="C94" s="26"/>
      <c r="D94" s="26"/>
      <c r="E94" s="33">
        <v>0</v>
      </c>
      <c r="F94" s="34">
        <v>100</v>
      </c>
      <c r="G94" s="33"/>
      <c r="H94" s="18"/>
      <c r="I94" s="18"/>
    </row>
    <row r="95" spans="1:9" x14ac:dyDescent="0.2">
      <c r="A95" s="27"/>
      <c r="B95" s="27"/>
      <c r="C95" s="27"/>
      <c r="D95" s="27"/>
      <c r="E95" s="29"/>
      <c r="F95" s="30"/>
      <c r="G95" s="29"/>
    </row>
    <row r="96" spans="1:9" x14ac:dyDescent="0.2">
      <c r="A96" s="26" t="s">
        <v>35</v>
      </c>
      <c r="B96" s="26"/>
      <c r="C96" s="26"/>
      <c r="D96" s="26"/>
      <c r="E96" s="33">
        <v>0</v>
      </c>
      <c r="F96" s="34">
        <v>100</v>
      </c>
      <c r="G96" s="33"/>
      <c r="H96" s="18"/>
      <c r="I96" s="18"/>
    </row>
    <row r="97" spans="1:9" x14ac:dyDescent="0.2">
      <c r="A97" s="26"/>
      <c r="B97" s="26"/>
      <c r="C97" s="26"/>
      <c r="D97" s="26"/>
      <c r="E97" s="33"/>
      <c r="F97" s="34"/>
      <c r="G97" s="33"/>
      <c r="H97" s="18"/>
      <c r="I97" s="18"/>
    </row>
    <row r="98" spans="1:9" x14ac:dyDescent="0.2">
      <c r="A98" s="26" t="s">
        <v>37</v>
      </c>
      <c r="B98" s="26"/>
      <c r="C98" s="26"/>
      <c r="D98" s="26"/>
      <c r="E98" s="33">
        <v>3.9999999999999998E-7</v>
      </c>
      <c r="F98" s="34">
        <v>0</v>
      </c>
      <c r="G98" s="33"/>
      <c r="H98" s="18"/>
      <c r="I98" s="18"/>
    </row>
    <row r="99" spans="1:9" x14ac:dyDescent="0.2">
      <c r="A99" s="26"/>
      <c r="B99" s="26"/>
      <c r="C99" s="26"/>
      <c r="D99" s="26"/>
      <c r="E99" s="33"/>
      <c r="F99" s="34"/>
      <c r="G99" s="33"/>
      <c r="H99" s="18"/>
      <c r="I99" s="18"/>
    </row>
    <row r="100" spans="1:9" x14ac:dyDescent="0.2">
      <c r="A100" s="35" t="s">
        <v>36</v>
      </c>
      <c r="B100" s="35"/>
      <c r="C100" s="35"/>
      <c r="D100" s="35"/>
      <c r="E100" s="37">
        <v>3.9999999999999998E-7</v>
      </c>
      <c r="F100" s="38">
        <v>100</v>
      </c>
      <c r="G100" s="37"/>
      <c r="H100" s="18"/>
      <c r="I100" s="18"/>
    </row>
    <row r="102" spans="1:9" x14ac:dyDescent="0.2">
      <c r="A102" s="18" t="s">
        <v>38</v>
      </c>
    </row>
    <row r="103" spans="1:9" x14ac:dyDescent="0.2">
      <c r="A103" s="18" t="s">
        <v>1145</v>
      </c>
    </row>
    <row r="104" spans="1:9" ht="25.5" customHeight="1" x14ac:dyDescent="0.2">
      <c r="A104" s="94" t="s">
        <v>1152</v>
      </c>
      <c r="B104" s="94"/>
      <c r="C104" s="94"/>
      <c r="D104" s="94"/>
      <c r="E104" s="94"/>
      <c r="F104" s="94"/>
      <c r="G104" s="94"/>
    </row>
    <row r="106" spans="1:9" x14ac:dyDescent="0.2">
      <c r="A106" s="18" t="s">
        <v>39</v>
      </c>
    </row>
    <row r="107" spans="1:9" x14ac:dyDescent="0.2">
      <c r="A107" s="18" t="s">
        <v>40</v>
      </c>
    </row>
    <row r="108" spans="1:9" x14ac:dyDescent="0.2">
      <c r="A108" s="18" t="s">
        <v>41</v>
      </c>
      <c r="B108" s="18"/>
      <c r="C108" s="39" t="s">
        <v>43</v>
      </c>
      <c r="D108" s="18" t="s">
        <v>42</v>
      </c>
    </row>
    <row r="109" spans="1:9" x14ac:dyDescent="0.2">
      <c r="A109" s="9" t="s">
        <v>78</v>
      </c>
      <c r="C109" s="40">
        <v>0</v>
      </c>
      <c r="D109" s="40">
        <v>0</v>
      </c>
    </row>
    <row r="110" spans="1:9" x14ac:dyDescent="0.2">
      <c r="A110" s="9" t="s">
        <v>80</v>
      </c>
      <c r="C110" s="40">
        <v>0</v>
      </c>
      <c r="D110" s="40">
        <v>0</v>
      </c>
    </row>
    <row r="111" spans="1:9" x14ac:dyDescent="0.2">
      <c r="A111" s="9" t="s">
        <v>79</v>
      </c>
      <c r="C111" s="40">
        <v>0</v>
      </c>
      <c r="D111" s="40">
        <v>0</v>
      </c>
    </row>
    <row r="112" spans="1:9" x14ac:dyDescent="0.2">
      <c r="A112" s="9" t="s">
        <v>81</v>
      </c>
      <c r="C112" s="40">
        <v>0</v>
      </c>
      <c r="D112" s="40">
        <v>0</v>
      </c>
    </row>
    <row r="114" spans="1:9" x14ac:dyDescent="0.2">
      <c r="A114" s="9" t="s">
        <v>44</v>
      </c>
    </row>
    <row r="116" spans="1:9" s="13" customFormat="1" x14ac:dyDescent="0.2">
      <c r="A116" s="18" t="s">
        <v>1147</v>
      </c>
      <c r="B116" s="9"/>
      <c r="C116" s="9"/>
      <c r="D116" s="39" t="s">
        <v>46</v>
      </c>
      <c r="F116" s="50"/>
      <c r="H116" s="9"/>
      <c r="I116" s="9"/>
    </row>
    <row r="117" spans="1:9" s="13" customFormat="1" x14ac:dyDescent="0.2">
      <c r="A117" s="9" t="s">
        <v>849</v>
      </c>
      <c r="B117" s="9"/>
      <c r="C117" s="9"/>
      <c r="D117" s="9"/>
      <c r="F117" s="50"/>
      <c r="H117" s="9"/>
      <c r="I117" s="9"/>
    </row>
    <row r="118" spans="1:9" s="13" customFormat="1" x14ac:dyDescent="0.2">
      <c r="A118" s="46" t="s">
        <v>850</v>
      </c>
      <c r="B118" s="9"/>
      <c r="C118" s="9"/>
      <c r="D118" s="9"/>
      <c r="F118" s="50"/>
      <c r="H118" s="9"/>
      <c r="I118" s="9"/>
    </row>
  </sheetData>
  <mergeCells count="12">
    <mergeCell ref="A104:G104"/>
    <mergeCell ref="A1:G1"/>
    <mergeCell ref="A20:G20"/>
    <mergeCell ref="A42:G42"/>
    <mergeCell ref="A44:G44"/>
    <mergeCell ref="A46:G46"/>
    <mergeCell ref="A49:G49"/>
    <mergeCell ref="A52:G52"/>
    <mergeCell ref="A54:G54"/>
    <mergeCell ref="A56:G56"/>
    <mergeCell ref="A72:G72"/>
    <mergeCell ref="A88:G88"/>
  </mergeCells>
  <conditionalFormatting sqref="F2:F3 F5:F6 F59:F65 F91:F92 F11 F43 F45 F47:F48 F57 F73:F87 F89 F101 F105:F65530 F13 F15 F17:F19 F55 F67:F69 F50:F51 F53 F21:F41">
    <cfRule type="cellIs" dxfId="21" priority="5" stopIfTrue="1" operator="between">
      <formula>0.009</formula>
      <formula>-0.009</formula>
    </cfRule>
  </conditionalFormatting>
  <conditionalFormatting sqref="F70:F71">
    <cfRule type="cellIs" dxfId="20" priority="4" stopIfTrue="1" operator="between">
      <formula>0.009</formula>
      <formula>-0.009</formula>
    </cfRule>
  </conditionalFormatting>
  <conditionalFormatting sqref="F93:F97 F99:F100">
    <cfRule type="cellIs" dxfId="19" priority="3" stopIfTrue="1" operator="between">
      <formula>0.009</formula>
      <formula>-0.009</formula>
    </cfRule>
  </conditionalFormatting>
  <conditionalFormatting sqref="F102">
    <cfRule type="cellIs" dxfId="18" priority="2" stopIfTrue="1" operator="between">
      <formula>0.009</formula>
      <formula>-0.009</formula>
    </cfRule>
  </conditionalFormatting>
  <conditionalFormatting sqref="F103">
    <cfRule type="cellIs" dxfId="17" priority="1" stopIfTrue="1" operator="between">
      <formula>0.009</formula>
      <formula>-0.009</formula>
    </cfRule>
  </conditionalFormatting>
  <hyperlinks>
    <hyperlink ref="A40" r:id="rId1" tooltip="https://www.franklintempletonindia.com/investor/reports" xr:uid="{00000000-0004-0000-2300-000000000000}"/>
    <hyperlink ref="A118" r:id="rId2" tooltip="https://www.franklintempletonindia.com/investor/reports" xr:uid="{00000000-0004-0000-2300-000001000000}"/>
    <hyperlink ref="A86" r:id="rId3" tooltip="https://www.franklintempletonindia.com/investor/reports" xr:uid="{00000000-0004-0000-2300-000002000000}"/>
    <hyperlink ref="A47" r:id="rId4" xr:uid="{00000000-0004-0000-2300-000003000000}"/>
  </hyperlinks>
  <pageMargins left="0.7" right="0.7" top="0.75" bottom="0.75" header="0.3" footer="0.3"/>
  <pageSetup paperSize="9" orientation="portrait" r:id="rId5"/>
  <headerFooter>
    <oddFooter>&amp;C&amp;1#&amp;"Calibri"&amp;10&amp;K000000PUBLIC</oddFooter>
    <evenFooter>&amp;LPUBLIC</evenFooter>
    <firstFooter>&amp;LPUBLIC</first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I76"/>
  <sheetViews>
    <sheetView showGridLines="0" workbookViewId="0">
      <selection sqref="A1:G1"/>
    </sheetView>
  </sheetViews>
  <sheetFormatPr defaultColWidth="9.109375" defaultRowHeight="10.199999999999999" x14ac:dyDescent="0.2"/>
  <cols>
    <col min="1" max="1" width="38.6640625" style="9" bestFit="1" customWidth="1"/>
    <col min="2" max="2" width="60" style="9" customWidth="1"/>
    <col min="3" max="3" width="15.109375" style="9" bestFit="1" customWidth="1"/>
    <col min="4" max="4" width="14.6640625" style="9" bestFit="1" customWidth="1"/>
    <col min="5" max="5" width="22.88671875" style="13" customWidth="1"/>
    <col min="6" max="6" width="13.5546875" style="50" bestFit="1" customWidth="1"/>
    <col min="7" max="7" width="14.33203125" style="13" customWidth="1"/>
    <col min="8" max="16384" width="9.109375" style="9"/>
  </cols>
  <sheetData>
    <row r="1" spans="1:9" s="1" customFormat="1" ht="15" customHeight="1" x14ac:dyDescent="0.2">
      <c r="A1" s="83" t="s">
        <v>1153</v>
      </c>
      <c r="B1" s="84"/>
      <c r="C1" s="84"/>
      <c r="D1" s="84"/>
      <c r="E1" s="84"/>
      <c r="F1" s="84"/>
      <c r="G1" s="84"/>
    </row>
    <row r="2" spans="1:9" s="1" customFormat="1" ht="12" x14ac:dyDescent="0.25">
      <c r="A2" s="66" t="s">
        <v>1112</v>
      </c>
      <c r="E2" s="7"/>
      <c r="F2" s="61"/>
      <c r="G2" s="13"/>
    </row>
    <row r="3" spans="1:9" s="1" customFormat="1" ht="12" x14ac:dyDescent="0.2">
      <c r="A3" s="11" t="s">
        <v>7</v>
      </c>
      <c r="B3" s="2"/>
      <c r="C3" s="3"/>
      <c r="D3" s="3"/>
      <c r="E3" s="5"/>
      <c r="F3" s="61"/>
      <c r="G3" s="13"/>
    </row>
    <row r="4" spans="1:9" s="1" customFormat="1" ht="30.6" x14ac:dyDescent="0.2">
      <c r="A4" s="8" t="s">
        <v>2</v>
      </c>
      <c r="B4" s="8" t="s">
        <v>0</v>
      </c>
      <c r="C4" s="17" t="s">
        <v>864</v>
      </c>
      <c r="D4" s="17" t="s">
        <v>1</v>
      </c>
      <c r="E4" s="52" t="s">
        <v>6</v>
      </c>
      <c r="F4" s="15" t="s">
        <v>3</v>
      </c>
      <c r="G4" s="15" t="s">
        <v>5</v>
      </c>
    </row>
    <row r="5" spans="1:9" x14ac:dyDescent="0.2">
      <c r="A5" s="26" t="s">
        <v>37</v>
      </c>
      <c r="B5" s="26"/>
      <c r="C5" s="26"/>
      <c r="D5" s="26"/>
      <c r="E5" s="33">
        <v>0</v>
      </c>
      <c r="F5" s="69">
        <v>100</v>
      </c>
      <c r="G5" s="33"/>
      <c r="H5" s="18"/>
      <c r="I5" s="18"/>
    </row>
    <row r="6" spans="1:9" x14ac:dyDescent="0.2">
      <c r="A6" s="26"/>
      <c r="B6" s="26"/>
      <c r="C6" s="26"/>
      <c r="D6" s="26"/>
      <c r="E6" s="33"/>
      <c r="F6" s="34"/>
      <c r="G6" s="33"/>
      <c r="H6" s="18"/>
      <c r="I6" s="18"/>
    </row>
    <row r="7" spans="1:9" x14ac:dyDescent="0.2">
      <c r="A7" s="35" t="s">
        <v>36</v>
      </c>
      <c r="B7" s="35"/>
      <c r="C7" s="35"/>
      <c r="D7" s="35"/>
      <c r="E7" s="37">
        <v>0</v>
      </c>
      <c r="F7" s="37">
        <v>100</v>
      </c>
      <c r="G7" s="37"/>
      <c r="H7" s="18"/>
      <c r="I7" s="18"/>
    </row>
    <row r="9" spans="1:9" x14ac:dyDescent="0.2">
      <c r="A9" s="18" t="s">
        <v>39</v>
      </c>
    </row>
    <row r="10" spans="1:9" x14ac:dyDescent="0.2">
      <c r="A10" s="18" t="s">
        <v>40</v>
      </c>
    </row>
    <row r="11" spans="1:9" s="50" customFormat="1" x14ac:dyDescent="0.2">
      <c r="A11" s="18" t="s">
        <v>41</v>
      </c>
      <c r="B11" s="18"/>
      <c r="C11" s="39" t="s">
        <v>43</v>
      </c>
      <c r="D11" s="18" t="s">
        <v>1130</v>
      </c>
      <c r="E11" s="13"/>
      <c r="G11" s="13"/>
      <c r="H11" s="9"/>
      <c r="I11" s="9"/>
    </row>
    <row r="12" spans="1:9" s="50" customFormat="1" x14ac:dyDescent="0.2">
      <c r="A12" s="9" t="s">
        <v>78</v>
      </c>
      <c r="B12" s="9"/>
      <c r="C12" s="40">
        <v>32.257800000000003</v>
      </c>
      <c r="D12" s="70">
        <v>32.607100000000003</v>
      </c>
      <c r="E12" s="13"/>
      <c r="G12" s="13"/>
      <c r="H12" s="9"/>
      <c r="I12" s="9"/>
    </row>
    <row r="13" spans="1:9" s="50" customFormat="1" x14ac:dyDescent="0.2">
      <c r="A13" s="9" t="s">
        <v>83</v>
      </c>
      <c r="B13" s="9"/>
      <c r="C13" s="40">
        <v>14.874000000000001</v>
      </c>
      <c r="D13" s="70">
        <v>15.0351</v>
      </c>
      <c r="E13" s="13"/>
      <c r="G13" s="13"/>
      <c r="H13" s="9"/>
      <c r="I13" s="9"/>
    </row>
    <row r="14" spans="1:9" s="50" customFormat="1" x14ac:dyDescent="0.2">
      <c r="A14" s="9" t="s">
        <v>84</v>
      </c>
      <c r="B14" s="9"/>
      <c r="C14" s="40">
        <v>14.608499999999999</v>
      </c>
      <c r="D14" s="70">
        <v>14.7667</v>
      </c>
      <c r="E14" s="13"/>
      <c r="G14" s="13"/>
      <c r="H14" s="9"/>
      <c r="I14" s="9"/>
    </row>
    <row r="15" spans="1:9" s="50" customFormat="1" x14ac:dyDescent="0.2">
      <c r="A15" s="9" t="s">
        <v>79</v>
      </c>
      <c r="B15" s="9"/>
      <c r="C15" s="40">
        <v>28.378399999999999</v>
      </c>
      <c r="D15" s="70">
        <v>28.6858</v>
      </c>
      <c r="E15" s="13"/>
      <c r="G15" s="13"/>
      <c r="H15" s="9"/>
      <c r="I15" s="9"/>
    </row>
    <row r="16" spans="1:9" s="50" customFormat="1" x14ac:dyDescent="0.2">
      <c r="A16" s="9" t="s">
        <v>85</v>
      </c>
      <c r="B16" s="9"/>
      <c r="C16" s="40">
        <v>13.1889</v>
      </c>
      <c r="D16" s="70">
        <v>13.3317</v>
      </c>
      <c r="E16" s="13"/>
      <c r="G16" s="13"/>
      <c r="H16" s="9"/>
      <c r="I16" s="9"/>
    </row>
    <row r="17" spans="1:9" s="50" customFormat="1" x14ac:dyDescent="0.2">
      <c r="A17" s="9" t="s">
        <v>86</v>
      </c>
      <c r="B17" s="9"/>
      <c r="C17" s="40">
        <v>12.9605</v>
      </c>
      <c r="D17" s="70">
        <v>13.100899999999999</v>
      </c>
      <c r="E17" s="13"/>
      <c r="G17" s="13"/>
      <c r="H17" s="9"/>
      <c r="I17" s="9"/>
    </row>
    <row r="19" spans="1:9" s="50" customFormat="1" x14ac:dyDescent="0.2">
      <c r="A19" s="9" t="s">
        <v>44</v>
      </c>
      <c r="B19" s="9"/>
      <c r="C19" s="9"/>
      <c r="D19" s="9"/>
      <c r="E19" s="13"/>
      <c r="G19" s="13"/>
      <c r="H19" s="9"/>
      <c r="I19" s="9"/>
    </row>
    <row r="20" spans="1:9" x14ac:dyDescent="0.2">
      <c r="A20" s="9" t="s">
        <v>1131</v>
      </c>
    </row>
    <row r="22" spans="1:9" s="50" customFormat="1" x14ac:dyDescent="0.2">
      <c r="A22" s="18" t="s">
        <v>45</v>
      </c>
      <c r="B22" s="9"/>
      <c r="C22" s="9"/>
      <c r="D22" s="39" t="s">
        <v>46</v>
      </c>
      <c r="E22" s="13"/>
      <c r="G22" s="13"/>
      <c r="H22" s="9"/>
      <c r="I22" s="9"/>
    </row>
    <row r="24" spans="1:9" s="50" customFormat="1" x14ac:dyDescent="0.2">
      <c r="A24" s="18" t="s">
        <v>932</v>
      </c>
      <c r="B24" s="9"/>
      <c r="C24" s="9"/>
      <c r="D24" s="67" t="s">
        <v>844</v>
      </c>
      <c r="E24" s="13"/>
      <c r="G24" s="13"/>
      <c r="H24" s="9"/>
      <c r="I24" s="9"/>
    </row>
    <row r="25" spans="1:9" s="50" customFormat="1" x14ac:dyDescent="0.2">
      <c r="A25" s="9" t="s">
        <v>1132</v>
      </c>
      <c r="B25" s="9"/>
      <c r="C25" s="9"/>
      <c r="D25" s="42"/>
      <c r="E25" s="13"/>
      <c r="G25" s="13"/>
      <c r="H25" s="9"/>
      <c r="I25" s="9"/>
    </row>
    <row r="27" spans="1:9" s="50" customFormat="1" x14ac:dyDescent="0.2">
      <c r="A27" s="18" t="s">
        <v>848</v>
      </c>
      <c r="B27" s="9"/>
      <c r="C27" s="9"/>
      <c r="D27" s="39" t="s">
        <v>46</v>
      </c>
      <c r="E27" s="13"/>
      <c r="G27" s="13"/>
      <c r="H27" s="9"/>
      <c r="I27" s="9"/>
    </row>
    <row r="28" spans="1:9" s="50" customFormat="1" x14ac:dyDescent="0.2">
      <c r="A28" s="9" t="s">
        <v>849</v>
      </c>
      <c r="B28" s="9"/>
      <c r="C28" s="9"/>
      <c r="D28" s="9"/>
      <c r="E28" s="13"/>
      <c r="G28" s="13"/>
      <c r="H28" s="9"/>
      <c r="I28" s="9"/>
    </row>
    <row r="29" spans="1:9" x14ac:dyDescent="0.2">
      <c r="A29" s="46" t="s">
        <v>850</v>
      </c>
    </row>
    <row r="31" spans="1:9" ht="24.75" customHeight="1" x14ac:dyDescent="0.3">
      <c r="A31" s="90" t="s">
        <v>1154</v>
      </c>
      <c r="B31" s="91"/>
      <c r="C31" s="91"/>
      <c r="D31" s="91"/>
      <c r="E31" s="91"/>
      <c r="F31" s="91"/>
      <c r="G31" s="91"/>
    </row>
    <row r="33" spans="1:7" ht="45.75" customHeight="1" x14ac:dyDescent="0.3">
      <c r="A33" s="90" t="s">
        <v>1155</v>
      </c>
      <c r="B33" s="91"/>
      <c r="C33" s="91"/>
      <c r="D33" s="91"/>
      <c r="E33" s="91"/>
      <c r="F33" s="91"/>
      <c r="G33" s="91"/>
    </row>
    <row r="34" spans="1:7" x14ac:dyDescent="0.2">
      <c r="A34" s="46" t="s">
        <v>1136</v>
      </c>
    </row>
    <row r="36" spans="1:7" ht="24.75" customHeight="1" x14ac:dyDescent="0.3">
      <c r="A36" s="90" t="s">
        <v>1156</v>
      </c>
      <c r="B36" s="91"/>
      <c r="C36" s="91"/>
      <c r="D36" s="91"/>
      <c r="E36" s="91"/>
      <c r="F36" s="91"/>
      <c r="G36" s="91"/>
    </row>
    <row r="38" spans="1:7" x14ac:dyDescent="0.2">
      <c r="A38" s="18" t="s">
        <v>1157</v>
      </c>
    </row>
    <row r="39" spans="1:7" x14ac:dyDescent="0.2">
      <c r="A39" s="18"/>
    </row>
    <row r="40" spans="1:7" ht="47.25" customHeight="1" x14ac:dyDescent="0.2">
      <c r="A40" s="95" t="s">
        <v>1158</v>
      </c>
      <c r="B40" s="95"/>
      <c r="C40" s="95"/>
      <c r="D40" s="95"/>
      <c r="E40" s="95"/>
      <c r="F40" s="95"/>
      <c r="G40" s="95"/>
    </row>
    <row r="41" spans="1:7" x14ac:dyDescent="0.2">
      <c r="A41" s="18"/>
    </row>
    <row r="42" spans="1:7" ht="27" customHeight="1" x14ac:dyDescent="0.2">
      <c r="A42" s="87" t="s">
        <v>1140</v>
      </c>
      <c r="B42" s="87"/>
      <c r="C42" s="87"/>
      <c r="D42" s="87"/>
      <c r="E42" s="87"/>
      <c r="F42" s="87"/>
      <c r="G42" s="87"/>
    </row>
    <row r="44" spans="1:7" s="1" customFormat="1" ht="13.8" x14ac:dyDescent="0.2">
      <c r="A44" s="83" t="s">
        <v>1159</v>
      </c>
      <c r="B44" s="84"/>
      <c r="C44" s="84"/>
      <c r="D44" s="84"/>
      <c r="E44" s="84"/>
      <c r="F44" s="84"/>
      <c r="G44" s="84"/>
    </row>
    <row r="45" spans="1:7" x14ac:dyDescent="0.2">
      <c r="A45" s="18" t="s">
        <v>7</v>
      </c>
    </row>
    <row r="46" spans="1:7" s="1" customFormat="1" ht="30.6" x14ac:dyDescent="0.2">
      <c r="A46" s="8" t="s">
        <v>2</v>
      </c>
      <c r="B46" s="8" t="s">
        <v>0</v>
      </c>
      <c r="C46" s="17" t="s">
        <v>864</v>
      </c>
      <c r="D46" s="17" t="s">
        <v>1</v>
      </c>
      <c r="E46" s="52" t="s">
        <v>6</v>
      </c>
      <c r="F46" s="15" t="s">
        <v>3</v>
      </c>
      <c r="G46" s="15" t="s">
        <v>5</v>
      </c>
    </row>
    <row r="47" spans="1:7" x14ac:dyDescent="0.2">
      <c r="A47" s="21" t="s">
        <v>31</v>
      </c>
      <c r="B47" s="22"/>
      <c r="C47" s="22"/>
      <c r="D47" s="22"/>
      <c r="E47" s="24"/>
      <c r="F47" s="25"/>
      <c r="G47" s="24"/>
    </row>
    <row r="48" spans="1:7" x14ac:dyDescent="0.2">
      <c r="A48" s="26" t="s">
        <v>32</v>
      </c>
      <c r="B48" s="27"/>
      <c r="C48" s="27"/>
      <c r="D48" s="27"/>
      <c r="E48" s="29"/>
      <c r="F48" s="30"/>
      <c r="G48" s="29"/>
    </row>
    <row r="49" spans="1:9" x14ac:dyDescent="0.2">
      <c r="A49" s="27" t="s">
        <v>1142</v>
      </c>
      <c r="B49" s="27" t="s">
        <v>1143</v>
      </c>
      <c r="C49" s="27" t="s">
        <v>1144</v>
      </c>
      <c r="D49" s="31">
        <v>1510</v>
      </c>
      <c r="E49" s="29">
        <v>4270.3668766999999</v>
      </c>
      <c r="F49" s="30">
        <v>100.00000001195799</v>
      </c>
      <c r="G49" s="29">
        <v>4.165</v>
      </c>
    </row>
    <row r="50" spans="1:9" x14ac:dyDescent="0.2">
      <c r="A50" s="26" t="s">
        <v>33</v>
      </c>
      <c r="B50" s="26"/>
      <c r="C50" s="26"/>
      <c r="D50" s="26"/>
      <c r="E50" s="33">
        <f>SUM(E48:E49)</f>
        <v>4270.3668766999999</v>
      </c>
      <c r="F50" s="34">
        <f>SUM(F48:F49)</f>
        <v>100.00000001195799</v>
      </c>
      <c r="G50" s="33"/>
      <c r="H50" s="18"/>
      <c r="I50" s="18"/>
    </row>
    <row r="51" spans="1:9" x14ac:dyDescent="0.2">
      <c r="A51" s="27"/>
      <c r="B51" s="27"/>
      <c r="C51" s="27"/>
      <c r="D51" s="27"/>
      <c r="E51" s="29"/>
      <c r="F51" s="30"/>
      <c r="G51" s="29"/>
    </row>
    <row r="52" spans="1:9" x14ac:dyDescent="0.2">
      <c r="A52" s="26" t="s">
        <v>35</v>
      </c>
      <c r="B52" s="26"/>
      <c r="C52" s="26"/>
      <c r="D52" s="26"/>
      <c r="E52" s="33">
        <f>E50</f>
        <v>4270.3668766999999</v>
      </c>
      <c r="F52" s="34">
        <f>F50</f>
        <v>100.00000001195799</v>
      </c>
      <c r="G52" s="33"/>
      <c r="H52" s="18"/>
      <c r="I52" s="18"/>
    </row>
    <row r="53" spans="1:9" x14ac:dyDescent="0.2">
      <c r="A53" s="26"/>
      <c r="B53" s="26"/>
      <c r="C53" s="26"/>
      <c r="D53" s="26"/>
      <c r="E53" s="33"/>
      <c r="F53" s="34"/>
      <c r="G53" s="33"/>
      <c r="H53" s="18"/>
      <c r="I53" s="18"/>
    </row>
    <row r="54" spans="1:9" x14ac:dyDescent="0.2">
      <c r="A54" s="26" t="s">
        <v>37</v>
      </c>
      <c r="B54" s="26"/>
      <c r="C54" s="26"/>
      <c r="D54" s="26"/>
      <c r="E54" s="68">
        <v>0</v>
      </c>
      <c r="F54" s="68">
        <v>0</v>
      </c>
      <c r="G54" s="33"/>
      <c r="H54" s="18"/>
      <c r="I54" s="18"/>
    </row>
    <row r="55" spans="1:9" x14ac:dyDescent="0.2">
      <c r="A55" s="26"/>
      <c r="B55" s="26"/>
      <c r="C55" s="26"/>
      <c r="D55" s="26"/>
      <c r="E55" s="33"/>
      <c r="F55" s="34"/>
      <c r="G55" s="33"/>
      <c r="H55" s="18"/>
      <c r="I55" s="18"/>
    </row>
    <row r="56" spans="1:9" x14ac:dyDescent="0.2">
      <c r="A56" s="35" t="s">
        <v>36</v>
      </c>
      <c r="B56" s="35"/>
      <c r="C56" s="35"/>
      <c r="D56" s="35"/>
      <c r="E56" s="37">
        <v>4270.3668519000003</v>
      </c>
      <c r="F56" s="38">
        <v>100</v>
      </c>
      <c r="G56" s="37"/>
      <c r="H56" s="18"/>
      <c r="I56" s="18"/>
    </row>
    <row r="58" spans="1:9" x14ac:dyDescent="0.2">
      <c r="A58" s="18" t="s">
        <v>38</v>
      </c>
    </row>
    <row r="59" spans="1:9" x14ac:dyDescent="0.2">
      <c r="A59" s="47" t="s">
        <v>1145</v>
      </c>
    </row>
    <row r="60" spans="1:9" x14ac:dyDescent="0.2">
      <c r="A60" s="96" t="s">
        <v>1146</v>
      </c>
      <c r="B60" s="96"/>
      <c r="C60" s="96"/>
      <c r="D60" s="96"/>
      <c r="E60" s="96"/>
      <c r="F60" s="96"/>
      <c r="G60" s="96"/>
    </row>
    <row r="62" spans="1:9" x14ac:dyDescent="0.2">
      <c r="A62" s="18" t="s">
        <v>39</v>
      </c>
    </row>
    <row r="63" spans="1:9" x14ac:dyDescent="0.2">
      <c r="A63" s="18" t="s">
        <v>40</v>
      </c>
    </row>
    <row r="64" spans="1:9" x14ac:dyDescent="0.2">
      <c r="A64" s="18" t="s">
        <v>41</v>
      </c>
      <c r="B64" s="18"/>
      <c r="C64" s="39" t="s">
        <v>43</v>
      </c>
      <c r="D64" s="18" t="s">
        <v>42</v>
      </c>
    </row>
    <row r="65" spans="1:9" x14ac:dyDescent="0.2">
      <c r="A65" s="9" t="s">
        <v>78</v>
      </c>
      <c r="C65" s="40">
        <v>0.34589999999999999</v>
      </c>
      <c r="D65" s="40">
        <v>0.34410000000000002</v>
      </c>
    </row>
    <row r="66" spans="1:9" s="13" customFormat="1" x14ac:dyDescent="0.2">
      <c r="A66" s="9" t="s">
        <v>83</v>
      </c>
      <c r="B66" s="9"/>
      <c r="C66" s="40">
        <v>0.1595</v>
      </c>
      <c r="D66" s="40">
        <v>0.15870000000000001</v>
      </c>
      <c r="F66" s="50"/>
      <c r="H66" s="9"/>
      <c r="I66" s="9"/>
    </row>
    <row r="67" spans="1:9" s="13" customFormat="1" x14ac:dyDescent="0.2">
      <c r="A67" s="9" t="s">
        <v>84</v>
      </c>
      <c r="B67" s="9"/>
      <c r="C67" s="40">
        <v>0.15659999999999999</v>
      </c>
      <c r="D67" s="40">
        <v>0.15579999999999999</v>
      </c>
      <c r="F67" s="50"/>
      <c r="H67" s="9"/>
      <c r="I67" s="9"/>
    </row>
    <row r="68" spans="1:9" s="13" customFormat="1" x14ac:dyDescent="0.2">
      <c r="A68" s="9" t="s">
        <v>79</v>
      </c>
      <c r="B68" s="9"/>
      <c r="C68" s="40">
        <v>0.3538</v>
      </c>
      <c r="D68" s="40">
        <v>0.35189999999999999</v>
      </c>
      <c r="F68" s="50"/>
      <c r="H68" s="9"/>
      <c r="I68" s="9"/>
    </row>
    <row r="69" spans="1:9" s="13" customFormat="1" x14ac:dyDescent="0.2">
      <c r="A69" s="9" t="s">
        <v>85</v>
      </c>
      <c r="B69" s="9"/>
      <c r="C69" s="40">
        <v>0.16439999999999999</v>
      </c>
      <c r="D69" s="40">
        <v>0.1636</v>
      </c>
      <c r="F69" s="50"/>
      <c r="H69" s="9"/>
      <c r="I69" s="9"/>
    </row>
    <row r="70" spans="1:9" s="13" customFormat="1" x14ac:dyDescent="0.2">
      <c r="A70" s="9" t="s">
        <v>86</v>
      </c>
      <c r="B70" s="9"/>
      <c r="C70" s="40">
        <v>0.16159999999999999</v>
      </c>
      <c r="D70" s="40">
        <v>0.16070000000000001</v>
      </c>
      <c r="F70" s="50"/>
      <c r="H70" s="9"/>
      <c r="I70" s="9"/>
    </row>
    <row r="72" spans="1:9" s="13" customFormat="1" x14ac:dyDescent="0.2">
      <c r="A72" s="9" t="s">
        <v>44</v>
      </c>
      <c r="B72" s="9"/>
      <c r="C72" s="9"/>
      <c r="D72" s="9"/>
      <c r="F72" s="50"/>
      <c r="H72" s="9"/>
      <c r="I72" s="9"/>
    </row>
    <row r="74" spans="1:9" s="13" customFormat="1" x14ac:dyDescent="0.2">
      <c r="A74" s="18" t="s">
        <v>1147</v>
      </c>
      <c r="B74" s="9"/>
      <c r="C74" s="9"/>
      <c r="D74" s="39" t="s">
        <v>46</v>
      </c>
      <c r="F74" s="50"/>
      <c r="H74" s="9"/>
      <c r="I74" s="9"/>
    </row>
    <row r="75" spans="1:9" s="13" customFormat="1" x14ac:dyDescent="0.2">
      <c r="A75" s="9" t="s">
        <v>849</v>
      </c>
      <c r="B75" s="9"/>
      <c r="C75" s="9"/>
      <c r="D75" s="9"/>
      <c r="F75" s="50"/>
      <c r="H75" s="9"/>
      <c r="I75" s="9"/>
    </row>
    <row r="76" spans="1:9" s="13" customFormat="1" x14ac:dyDescent="0.2">
      <c r="A76" s="46" t="s">
        <v>850</v>
      </c>
      <c r="B76" s="9"/>
      <c r="C76" s="9"/>
      <c r="D76" s="9"/>
      <c r="F76" s="50"/>
      <c r="H76" s="9"/>
      <c r="I76" s="9"/>
    </row>
  </sheetData>
  <mergeCells count="8">
    <mergeCell ref="A44:G44"/>
    <mergeCell ref="A60:G60"/>
    <mergeCell ref="A1:G1"/>
    <mergeCell ref="A31:G31"/>
    <mergeCell ref="A33:G33"/>
    <mergeCell ref="A36:G36"/>
    <mergeCell ref="A40:G40"/>
    <mergeCell ref="A42:G42"/>
  </mergeCells>
  <conditionalFormatting sqref="F2:F3 F47:F53 F32 F34:F35 F45 F61:F65528 F8:F30 F6 F43 F55:F57 F37:F39 F41">
    <cfRule type="cellIs" dxfId="16" priority="2" stopIfTrue="1" operator="between">
      <formula>0.009</formula>
      <formula>-0.009</formula>
    </cfRule>
  </conditionalFormatting>
  <conditionalFormatting sqref="F58:F59">
    <cfRule type="cellIs" dxfId="15" priority="1" stopIfTrue="1" operator="between">
      <formula>0.009</formula>
      <formula>-0.009</formula>
    </cfRule>
  </conditionalFormatting>
  <hyperlinks>
    <hyperlink ref="A29" r:id="rId1" tooltip="https://www.franklintempletonindia.com/investor/reports" xr:uid="{00000000-0004-0000-2400-000000000000}"/>
    <hyperlink ref="A76" r:id="rId2" tooltip="https://www.franklintempletonindia.com/investor/reports" xr:uid="{00000000-0004-0000-2400-000001000000}"/>
    <hyperlink ref="A34" r:id="rId3" xr:uid="{00000000-0004-0000-2400-000002000000}"/>
  </hyperlinks>
  <pageMargins left="0.7" right="0.7" top="0.75" bottom="0.75" header="0.3" footer="0.3"/>
  <pageSetup paperSize="9" orientation="portrait" r:id="rId4"/>
  <headerFooter>
    <oddFooter>&amp;C&amp;1#&amp;"Calibri"&amp;10&amp;K000000PUBLIC</oddFooter>
    <evenFooter>&amp;LPUBLIC</evenFooter>
    <firstFooter>&amp;LPUBLIC</first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I172"/>
  <sheetViews>
    <sheetView workbookViewId="0">
      <selection sqref="A1:G1"/>
    </sheetView>
  </sheetViews>
  <sheetFormatPr defaultColWidth="9.109375" defaultRowHeight="10.199999999999999" x14ac:dyDescent="0.2"/>
  <cols>
    <col min="1" max="1" width="38.6640625" style="9" bestFit="1" customWidth="1"/>
    <col min="2" max="2" width="58" style="9" bestFit="1" customWidth="1"/>
    <col min="3" max="3" width="15.5546875" style="9" bestFit="1" customWidth="1"/>
    <col min="4" max="4" width="15.33203125" style="9" bestFit="1" customWidth="1"/>
    <col min="5" max="5" width="23" style="13" customWidth="1"/>
    <col min="6" max="6" width="13.5546875" style="50" bestFit="1" customWidth="1"/>
    <col min="7" max="7" width="14.33203125" style="13" customWidth="1"/>
    <col min="8" max="16384" width="9.109375" style="9"/>
  </cols>
  <sheetData>
    <row r="1" spans="1:9" s="1" customFormat="1" ht="15" customHeight="1" x14ac:dyDescent="0.2">
      <c r="A1" s="83" t="s">
        <v>1160</v>
      </c>
      <c r="B1" s="84"/>
      <c r="C1" s="84"/>
      <c r="D1" s="84"/>
      <c r="E1" s="84"/>
      <c r="F1" s="84"/>
      <c r="G1" s="84"/>
    </row>
    <row r="2" spans="1:9" s="1" customFormat="1" ht="12" x14ac:dyDescent="0.25">
      <c r="A2" s="66" t="s">
        <v>1112</v>
      </c>
      <c r="E2" s="7"/>
      <c r="F2" s="61"/>
      <c r="G2" s="13"/>
    </row>
    <row r="3" spans="1:9" s="1" customFormat="1" ht="12" x14ac:dyDescent="0.2">
      <c r="A3" s="11" t="s">
        <v>7</v>
      </c>
      <c r="B3" s="2"/>
      <c r="C3" s="3"/>
      <c r="D3" s="3"/>
      <c r="E3" s="5"/>
      <c r="F3" s="61"/>
      <c r="G3" s="13"/>
    </row>
    <row r="4" spans="1:9" s="1" customFormat="1" ht="30.6" x14ac:dyDescent="0.2">
      <c r="A4" s="8" t="s">
        <v>2</v>
      </c>
      <c r="B4" s="8" t="s">
        <v>0</v>
      </c>
      <c r="C4" s="17" t="s">
        <v>1119</v>
      </c>
      <c r="D4" s="17" t="s">
        <v>1</v>
      </c>
      <c r="E4" s="52" t="s">
        <v>6</v>
      </c>
      <c r="F4" s="15" t="s">
        <v>3</v>
      </c>
      <c r="G4" s="15" t="s">
        <v>5</v>
      </c>
    </row>
    <row r="5" spans="1:9" x14ac:dyDescent="0.2">
      <c r="A5" s="21" t="s">
        <v>31</v>
      </c>
      <c r="B5" s="22"/>
      <c r="C5" s="22"/>
      <c r="D5" s="22"/>
      <c r="E5" s="24"/>
      <c r="F5" s="25"/>
      <c r="G5" s="24"/>
    </row>
    <row r="6" spans="1:9" x14ac:dyDescent="0.2">
      <c r="A6" s="26" t="s">
        <v>32</v>
      </c>
      <c r="B6" s="27"/>
      <c r="C6" s="27"/>
      <c r="D6" s="27"/>
      <c r="E6" s="29"/>
      <c r="F6" s="30"/>
      <c r="G6" s="29"/>
    </row>
    <row r="7" spans="1:9" ht="30.6" x14ac:dyDescent="0.2">
      <c r="A7" s="27" t="s">
        <v>1161</v>
      </c>
      <c r="B7" s="27" t="s">
        <v>1162</v>
      </c>
      <c r="C7" s="56" t="s">
        <v>1163</v>
      </c>
      <c r="D7" s="31">
        <v>11125</v>
      </c>
      <c r="E7" s="29">
        <v>22261.104883600001</v>
      </c>
      <c r="F7" s="30">
        <v>43.499493913299702</v>
      </c>
      <c r="G7" s="29">
        <v>10.918799999999999</v>
      </c>
    </row>
    <row r="8" spans="1:9" ht="30.6" x14ac:dyDescent="0.2">
      <c r="A8" s="27" t="s">
        <v>1164</v>
      </c>
      <c r="B8" s="27" t="s">
        <v>1165</v>
      </c>
      <c r="C8" s="56" t="s">
        <v>1163</v>
      </c>
      <c r="D8" s="31">
        <v>10675</v>
      </c>
      <c r="E8" s="29">
        <v>21391.6345473</v>
      </c>
      <c r="F8" s="30">
        <v>41.800498297428902</v>
      </c>
      <c r="G8" s="29">
        <v>10.92</v>
      </c>
    </row>
    <row r="9" spans="1:9" ht="30.6" x14ac:dyDescent="0.2">
      <c r="A9" s="27" t="s">
        <v>1166</v>
      </c>
      <c r="B9" s="27" t="s">
        <v>1167</v>
      </c>
      <c r="C9" s="56" t="s">
        <v>1163</v>
      </c>
      <c r="D9" s="31">
        <v>1642</v>
      </c>
      <c r="E9" s="29">
        <v>3280.9987388999998</v>
      </c>
      <c r="F9" s="30">
        <v>6.4112623977379197</v>
      </c>
      <c r="G9" s="29">
        <v>10.925000000000001</v>
      </c>
    </row>
    <row r="10" spans="1:9" x14ac:dyDescent="0.2">
      <c r="A10" s="26" t="s">
        <v>33</v>
      </c>
      <c r="B10" s="26"/>
      <c r="C10" s="26"/>
      <c r="D10" s="26"/>
      <c r="E10" s="33">
        <f>SUM(E6:E9)</f>
        <v>46933.738169800003</v>
      </c>
      <c r="F10" s="34">
        <f>SUM(F6:F9)</f>
        <v>91.711254608466518</v>
      </c>
      <c r="G10" s="33"/>
      <c r="H10" s="18"/>
      <c r="I10" s="18"/>
    </row>
    <row r="11" spans="1:9" x14ac:dyDescent="0.2">
      <c r="A11" s="27"/>
      <c r="B11" s="27"/>
      <c r="C11" s="27"/>
      <c r="D11" s="27"/>
      <c r="E11" s="29"/>
      <c r="F11" s="30"/>
      <c r="G11" s="29"/>
    </row>
    <row r="12" spans="1:9" x14ac:dyDescent="0.2">
      <c r="A12" s="26" t="s">
        <v>1120</v>
      </c>
      <c r="B12" s="27"/>
      <c r="C12" s="27"/>
      <c r="D12" s="27"/>
      <c r="E12" s="29"/>
      <c r="F12" s="30"/>
      <c r="G12" s="29"/>
    </row>
    <row r="13" spans="1:9" x14ac:dyDescent="0.2">
      <c r="A13" s="27" t="s">
        <v>1126</v>
      </c>
      <c r="B13" s="27" t="s">
        <v>1127</v>
      </c>
      <c r="C13" s="27" t="s">
        <v>1168</v>
      </c>
      <c r="D13" s="31">
        <v>1000</v>
      </c>
      <c r="E13" s="29">
        <v>0</v>
      </c>
      <c r="F13" s="29">
        <v>0</v>
      </c>
      <c r="G13" s="29">
        <v>0</v>
      </c>
    </row>
    <row r="14" spans="1:9" x14ac:dyDescent="0.2">
      <c r="A14" s="27" t="s">
        <v>1169</v>
      </c>
      <c r="B14" s="27" t="s">
        <v>1170</v>
      </c>
      <c r="C14" s="27" t="s">
        <v>1168</v>
      </c>
      <c r="D14" s="31">
        <v>350</v>
      </c>
      <c r="E14" s="29">
        <v>0</v>
      </c>
      <c r="F14" s="29">
        <v>0</v>
      </c>
      <c r="G14" s="29">
        <v>0</v>
      </c>
    </row>
    <row r="15" spans="1:9" x14ac:dyDescent="0.2">
      <c r="A15" s="27" t="s">
        <v>1171</v>
      </c>
      <c r="B15" s="27" t="s">
        <v>1172</v>
      </c>
      <c r="C15" s="27" t="s">
        <v>1168</v>
      </c>
      <c r="D15" s="31">
        <v>300</v>
      </c>
      <c r="E15" s="29">
        <v>0</v>
      </c>
      <c r="F15" s="29">
        <v>0</v>
      </c>
      <c r="G15" s="29">
        <v>0</v>
      </c>
    </row>
    <row r="16" spans="1:9" x14ac:dyDescent="0.2">
      <c r="A16" s="26" t="s">
        <v>33</v>
      </c>
      <c r="B16" s="26"/>
      <c r="C16" s="26"/>
      <c r="D16" s="26"/>
      <c r="E16" s="33">
        <f>SUM(E12:E15)</f>
        <v>0</v>
      </c>
      <c r="F16" s="33">
        <f>SUM(F12:F15)</f>
        <v>0</v>
      </c>
      <c r="G16" s="33"/>
      <c r="H16" s="18"/>
      <c r="I16" s="18"/>
    </row>
    <row r="17" spans="1:9" x14ac:dyDescent="0.2">
      <c r="A17" s="27"/>
      <c r="B17" s="27"/>
      <c r="C17" s="27"/>
      <c r="D17" s="27"/>
      <c r="E17" s="29"/>
      <c r="F17" s="30"/>
      <c r="G17" s="29"/>
    </row>
    <row r="18" spans="1:9" x14ac:dyDescent="0.2">
      <c r="A18" s="26" t="s">
        <v>34</v>
      </c>
      <c r="B18" s="27"/>
      <c r="C18" s="27"/>
      <c r="D18" s="27"/>
      <c r="E18" s="29"/>
      <c r="F18" s="30"/>
      <c r="G18" s="29"/>
    </row>
    <row r="19" spans="1:9" x14ac:dyDescent="0.2">
      <c r="A19" s="27" t="s">
        <v>1173</v>
      </c>
      <c r="B19" s="27" t="s">
        <v>1174</v>
      </c>
      <c r="C19" s="27" t="s">
        <v>1175</v>
      </c>
      <c r="D19" s="31">
        <v>85338.559999999998</v>
      </c>
      <c r="E19" s="29">
        <v>3050.857019</v>
      </c>
      <c r="F19" s="30">
        <v>5.9615520892724296</v>
      </c>
      <c r="G19" s="29">
        <v>5.5608000000000004</v>
      </c>
    </row>
    <row r="20" spans="1:9" x14ac:dyDescent="0.2">
      <c r="A20" s="26" t="s">
        <v>33</v>
      </c>
      <c r="B20" s="26"/>
      <c r="C20" s="26"/>
      <c r="D20" s="26"/>
      <c r="E20" s="33">
        <f>SUM(E19:E19)</f>
        <v>3050.857019</v>
      </c>
      <c r="F20" s="34">
        <f>SUM(F19:F19)</f>
        <v>5.9615520892724296</v>
      </c>
      <c r="G20" s="33"/>
      <c r="H20" s="18"/>
      <c r="I20" s="18"/>
    </row>
    <row r="21" spans="1:9" x14ac:dyDescent="0.2">
      <c r="A21" s="27"/>
      <c r="B21" s="27"/>
      <c r="C21" s="27"/>
      <c r="D21" s="27"/>
      <c r="E21" s="29"/>
      <c r="F21" s="30"/>
      <c r="G21" s="29"/>
    </row>
    <row r="22" spans="1:9" x14ac:dyDescent="0.2">
      <c r="A22" s="26" t="s">
        <v>35</v>
      </c>
      <c r="B22" s="26"/>
      <c r="C22" s="26"/>
      <c r="D22" s="26"/>
      <c r="E22" s="33">
        <f>E10+E16+E20</f>
        <v>49984.595188800005</v>
      </c>
      <c r="F22" s="34">
        <f>F10+F16+F20</f>
        <v>97.672806697738949</v>
      </c>
      <c r="G22" s="33"/>
      <c r="H22" s="18"/>
      <c r="I22" s="18"/>
    </row>
    <row r="23" spans="1:9" x14ac:dyDescent="0.2">
      <c r="A23" s="26"/>
      <c r="B23" s="26"/>
      <c r="C23" s="26"/>
      <c r="D23" s="26"/>
      <c r="E23" s="33"/>
      <c r="F23" s="34"/>
      <c r="G23" s="33"/>
      <c r="H23" s="18"/>
      <c r="I23" s="18"/>
    </row>
    <row r="24" spans="1:9" x14ac:dyDescent="0.2">
      <c r="A24" s="26" t="s">
        <v>37</v>
      </c>
      <c r="B24" s="26"/>
      <c r="C24" s="26"/>
      <c r="D24" s="26"/>
      <c r="E24" s="33">
        <f>E26-(E10+E16+E20)</f>
        <v>1190.9539519999962</v>
      </c>
      <c r="F24" s="34">
        <f>F26-(F10+F16+F20)</f>
        <v>2.3271933022610511</v>
      </c>
      <c r="G24" s="33"/>
      <c r="H24" s="18"/>
      <c r="I24" s="18"/>
    </row>
    <row r="25" spans="1:9" x14ac:dyDescent="0.2">
      <c r="A25" s="26"/>
      <c r="B25" s="26"/>
      <c r="C25" s="26"/>
      <c r="D25" s="26"/>
      <c r="E25" s="33"/>
      <c r="F25" s="34"/>
      <c r="G25" s="33"/>
      <c r="H25" s="18"/>
      <c r="I25" s="18"/>
    </row>
    <row r="26" spans="1:9" x14ac:dyDescent="0.2">
      <c r="A26" s="35" t="s">
        <v>36</v>
      </c>
      <c r="B26" s="35"/>
      <c r="C26" s="35"/>
      <c r="D26" s="35"/>
      <c r="E26" s="37">
        <v>51175.549140800002</v>
      </c>
      <c r="F26" s="38">
        <v>100</v>
      </c>
      <c r="G26" s="37"/>
      <c r="H26" s="18"/>
      <c r="I26" s="18"/>
    </row>
    <row r="28" spans="1:9" x14ac:dyDescent="0.2">
      <c r="A28" s="18" t="s">
        <v>38</v>
      </c>
    </row>
    <row r="29" spans="1:9" x14ac:dyDescent="0.2">
      <c r="A29" s="55" t="s">
        <v>1128</v>
      </c>
    </row>
    <row r="30" spans="1:9" ht="39" customHeight="1" x14ac:dyDescent="0.3">
      <c r="A30" s="90" t="s">
        <v>1129</v>
      </c>
      <c r="B30" s="91"/>
      <c r="C30" s="91"/>
      <c r="D30" s="91"/>
      <c r="E30" s="91"/>
      <c r="F30" s="91"/>
      <c r="G30" s="91"/>
    </row>
    <row r="32" spans="1:9" x14ac:dyDescent="0.2">
      <c r="A32" s="18" t="s">
        <v>39</v>
      </c>
    </row>
    <row r="33" spans="1:4" x14ac:dyDescent="0.2">
      <c r="A33" s="18" t="s">
        <v>40</v>
      </c>
    </row>
    <row r="34" spans="1:4" x14ac:dyDescent="0.2">
      <c r="A34" s="18" t="s">
        <v>41</v>
      </c>
      <c r="B34" s="18"/>
      <c r="C34" s="39" t="s">
        <v>43</v>
      </c>
      <c r="D34" s="18" t="s">
        <v>42</v>
      </c>
    </row>
    <row r="35" spans="1:4" x14ac:dyDescent="0.2">
      <c r="A35" s="9" t="s">
        <v>981</v>
      </c>
      <c r="C35" s="40">
        <v>4678.9088000000002</v>
      </c>
      <c r="D35" s="40">
        <v>4795.3923999999997</v>
      </c>
    </row>
    <row r="36" spans="1:4" x14ac:dyDescent="0.2">
      <c r="A36" s="9" t="s">
        <v>1176</v>
      </c>
      <c r="C36" s="40">
        <v>1182.5675000000001</v>
      </c>
      <c r="D36" s="40">
        <v>1212.0081</v>
      </c>
    </row>
    <row r="37" spans="1:4" x14ac:dyDescent="0.2">
      <c r="A37" s="9" t="s">
        <v>983</v>
      </c>
      <c r="C37" s="40">
        <v>1305.6132</v>
      </c>
      <c r="D37" s="40">
        <v>1338.117</v>
      </c>
    </row>
    <row r="38" spans="1:4" x14ac:dyDescent="0.2">
      <c r="A38" s="9" t="s">
        <v>984</v>
      </c>
      <c r="C38" s="40">
        <v>1358.2411999999999</v>
      </c>
      <c r="D38" s="40">
        <v>1392.0553</v>
      </c>
    </row>
    <row r="39" spans="1:4" x14ac:dyDescent="0.2">
      <c r="A39" s="9" t="s">
        <v>1177</v>
      </c>
      <c r="C39" s="40">
        <v>3870.8029000000001</v>
      </c>
      <c r="D39" s="40">
        <v>3967.9661000000001</v>
      </c>
    </row>
    <row r="40" spans="1:4" x14ac:dyDescent="0.2">
      <c r="A40" s="9" t="s">
        <v>985</v>
      </c>
      <c r="C40" s="40">
        <v>4696.4089999999997</v>
      </c>
      <c r="D40" s="40">
        <v>4813.3281999999999</v>
      </c>
    </row>
    <row r="41" spans="1:4" x14ac:dyDescent="0.2">
      <c r="A41" s="9" t="s">
        <v>1178</v>
      </c>
      <c r="C41" s="40">
        <v>1127.0052000000001</v>
      </c>
      <c r="D41" s="40">
        <v>1155.0626</v>
      </c>
    </row>
    <row r="42" spans="1:4" x14ac:dyDescent="0.2">
      <c r="A42" s="9" t="s">
        <v>987</v>
      </c>
      <c r="C42" s="40">
        <v>1331.8244999999999</v>
      </c>
      <c r="D42" s="40">
        <v>1364.9809</v>
      </c>
    </row>
    <row r="43" spans="1:4" x14ac:dyDescent="0.2">
      <c r="A43" s="9" t="s">
        <v>988</v>
      </c>
      <c r="C43" s="40">
        <v>1387.3907999999999</v>
      </c>
      <c r="D43" s="40">
        <v>1421.9304999999999</v>
      </c>
    </row>
    <row r="45" spans="1:4" x14ac:dyDescent="0.2">
      <c r="A45" s="9" t="s">
        <v>44</v>
      </c>
    </row>
    <row r="47" spans="1:4" x14ac:dyDescent="0.2">
      <c r="A47" s="18" t="s">
        <v>45</v>
      </c>
      <c r="D47" s="39" t="s">
        <v>46</v>
      </c>
    </row>
    <row r="49" spans="1:7" x14ac:dyDescent="0.2">
      <c r="A49" s="18" t="s">
        <v>932</v>
      </c>
      <c r="D49" s="42">
        <v>1.7895504284392001</v>
      </c>
      <c r="E49" s="13" t="s">
        <v>47</v>
      </c>
    </row>
    <row r="51" spans="1:7" x14ac:dyDescent="0.2">
      <c r="A51" s="18" t="s">
        <v>848</v>
      </c>
      <c r="D51" s="39" t="s">
        <v>46</v>
      </c>
    </row>
    <row r="52" spans="1:7" x14ac:dyDescent="0.2">
      <c r="A52" s="9" t="s">
        <v>849</v>
      </c>
    </row>
    <row r="53" spans="1:7" x14ac:dyDescent="0.2">
      <c r="A53" s="46" t="s">
        <v>850</v>
      </c>
    </row>
    <row r="55" spans="1:7" ht="25.5" customHeight="1" x14ac:dyDescent="0.3">
      <c r="A55" s="90" t="s">
        <v>1179</v>
      </c>
      <c r="B55" s="91"/>
      <c r="C55" s="91"/>
      <c r="D55" s="91"/>
      <c r="E55" s="91"/>
      <c r="F55" s="91"/>
      <c r="G55" s="91"/>
    </row>
    <row r="57" spans="1:7" x14ac:dyDescent="0.2">
      <c r="A57" s="18" t="s">
        <v>1180</v>
      </c>
    </row>
    <row r="58" spans="1:7" x14ac:dyDescent="0.2">
      <c r="A58" s="46" t="s">
        <v>1064</v>
      </c>
    </row>
    <row r="60" spans="1:7" ht="68.25" customHeight="1" x14ac:dyDescent="0.3">
      <c r="A60" s="90" t="s">
        <v>1181</v>
      </c>
      <c r="B60" s="91"/>
      <c r="C60" s="91"/>
      <c r="D60" s="91"/>
      <c r="E60" s="91"/>
      <c r="F60" s="91"/>
      <c r="G60" s="91"/>
    </row>
    <row r="62" spans="1:7" ht="48" customHeight="1" x14ac:dyDescent="0.3">
      <c r="A62" s="90" t="s">
        <v>1182</v>
      </c>
      <c r="B62" s="91"/>
      <c r="C62" s="91"/>
      <c r="D62" s="91"/>
      <c r="E62" s="91"/>
      <c r="F62" s="91"/>
      <c r="G62" s="91"/>
    </row>
    <row r="63" spans="1:7" x14ac:dyDescent="0.2">
      <c r="A63" s="46" t="s">
        <v>1136</v>
      </c>
    </row>
    <row r="65" spans="1:7" ht="27" customHeight="1" x14ac:dyDescent="0.3">
      <c r="A65" s="90" t="s">
        <v>1183</v>
      </c>
      <c r="B65" s="91"/>
      <c r="C65" s="91"/>
      <c r="D65" s="91"/>
      <c r="E65" s="91"/>
      <c r="F65" s="91"/>
      <c r="G65" s="91"/>
    </row>
    <row r="67" spans="1:7" x14ac:dyDescent="0.2">
      <c r="A67" s="18" t="s">
        <v>1184</v>
      </c>
    </row>
    <row r="68" spans="1:7" x14ac:dyDescent="0.2">
      <c r="A68" s="18"/>
    </row>
    <row r="69" spans="1:7" x14ac:dyDescent="0.2">
      <c r="A69" s="47" t="s">
        <v>808</v>
      </c>
    </row>
    <row r="70" spans="1:7" x14ac:dyDescent="0.2">
      <c r="A70" s="48"/>
    </row>
    <row r="71" spans="1:7" x14ac:dyDescent="0.2">
      <c r="A71" s="49"/>
    </row>
    <row r="72" spans="1:7" x14ac:dyDescent="0.2">
      <c r="A72" s="49"/>
    </row>
    <row r="73" spans="1:7" x14ac:dyDescent="0.2">
      <c r="A73" s="49"/>
    </row>
    <row r="74" spans="1:7" x14ac:dyDescent="0.2">
      <c r="A74" s="49"/>
    </row>
    <row r="75" spans="1:7" x14ac:dyDescent="0.2">
      <c r="A75" s="49"/>
    </row>
    <row r="76" spans="1:7" x14ac:dyDescent="0.2">
      <c r="A76" s="49"/>
    </row>
    <row r="77" spans="1:7" x14ac:dyDescent="0.2">
      <c r="A77" s="49"/>
    </row>
    <row r="78" spans="1:7" x14ac:dyDescent="0.2">
      <c r="A78" s="49"/>
    </row>
    <row r="79" spans="1:7" x14ac:dyDescent="0.2">
      <c r="A79" s="49"/>
    </row>
    <row r="80" spans="1:7" x14ac:dyDescent="0.2">
      <c r="A80" s="49"/>
    </row>
    <row r="81" spans="1:1" x14ac:dyDescent="0.2">
      <c r="A81" s="49"/>
    </row>
    <row r="82" spans="1:1" x14ac:dyDescent="0.2">
      <c r="A82" s="49"/>
    </row>
    <row r="83" spans="1:1" x14ac:dyDescent="0.2">
      <c r="A83" s="47" t="s">
        <v>1185</v>
      </c>
    </row>
    <row r="84" spans="1:1" x14ac:dyDescent="0.2">
      <c r="A84" s="49"/>
    </row>
    <row r="85" spans="1:1" x14ac:dyDescent="0.2">
      <c r="A85" s="47" t="s">
        <v>809</v>
      </c>
    </row>
    <row r="86" spans="1:1" x14ac:dyDescent="0.2">
      <c r="A86" s="49"/>
    </row>
    <row r="87" spans="1:1" x14ac:dyDescent="0.2">
      <c r="A87" s="49"/>
    </row>
    <row r="88" spans="1:1" x14ac:dyDescent="0.2">
      <c r="A88" s="49"/>
    </row>
    <row r="89" spans="1:1" x14ac:dyDescent="0.2">
      <c r="A89" s="49"/>
    </row>
    <row r="90" spans="1:1" x14ac:dyDescent="0.2">
      <c r="A90" s="49"/>
    </row>
    <row r="91" spans="1:1" x14ac:dyDescent="0.2">
      <c r="A91" s="49"/>
    </row>
    <row r="92" spans="1:1" x14ac:dyDescent="0.2">
      <c r="A92" s="49"/>
    </row>
    <row r="93" spans="1:1" x14ac:dyDescent="0.2">
      <c r="A93" s="49"/>
    </row>
    <row r="94" spans="1:1" x14ac:dyDescent="0.2">
      <c r="A94" s="49"/>
    </row>
    <row r="95" spans="1:1" x14ac:dyDescent="0.2">
      <c r="A95" s="49"/>
    </row>
    <row r="96" spans="1:1" x14ac:dyDescent="0.2">
      <c r="A96" s="49"/>
    </row>
    <row r="97" spans="1:9" x14ac:dyDescent="0.2">
      <c r="A97" s="49"/>
    </row>
    <row r="98" spans="1:9" x14ac:dyDescent="0.2">
      <c r="A98" s="18" t="s">
        <v>856</v>
      </c>
    </row>
    <row r="100" spans="1:9" s="1" customFormat="1" ht="13.8" x14ac:dyDescent="0.2">
      <c r="A100" s="83" t="s">
        <v>1186</v>
      </c>
      <c r="B100" s="84"/>
      <c r="C100" s="84"/>
      <c r="D100" s="84"/>
      <c r="E100" s="84"/>
      <c r="F100" s="84"/>
      <c r="G100" s="84"/>
    </row>
    <row r="101" spans="1:9" x14ac:dyDescent="0.2">
      <c r="A101" s="18" t="s">
        <v>7</v>
      </c>
    </row>
    <row r="102" spans="1:9" s="1" customFormat="1" ht="30.6" x14ac:dyDescent="0.2">
      <c r="A102" s="8" t="s">
        <v>2</v>
      </c>
      <c r="B102" s="8" t="s">
        <v>0</v>
      </c>
      <c r="C102" s="17" t="s">
        <v>864</v>
      </c>
      <c r="D102" s="17" t="s">
        <v>1</v>
      </c>
      <c r="E102" s="52" t="s">
        <v>6</v>
      </c>
      <c r="F102" s="15" t="s">
        <v>3</v>
      </c>
      <c r="G102" s="15" t="s">
        <v>5</v>
      </c>
    </row>
    <row r="103" spans="1:9" x14ac:dyDescent="0.2">
      <c r="A103" s="21" t="s">
        <v>31</v>
      </c>
      <c r="B103" s="22"/>
      <c r="C103" s="22"/>
      <c r="D103" s="22"/>
      <c r="E103" s="24"/>
      <c r="F103" s="25"/>
      <c r="G103" s="24"/>
    </row>
    <row r="104" spans="1:9" x14ac:dyDescent="0.2">
      <c r="A104" s="26" t="s">
        <v>32</v>
      </c>
      <c r="B104" s="27"/>
      <c r="C104" s="27"/>
      <c r="D104" s="27"/>
      <c r="E104" s="29"/>
      <c r="F104" s="30"/>
      <c r="G104" s="29"/>
    </row>
    <row r="105" spans="1:9" x14ac:dyDescent="0.2">
      <c r="A105" s="27" t="s">
        <v>1142</v>
      </c>
      <c r="B105" s="27" t="s">
        <v>1143</v>
      </c>
      <c r="C105" s="27" t="s">
        <v>1144</v>
      </c>
      <c r="D105" s="31">
        <v>5230</v>
      </c>
      <c r="E105" s="29">
        <v>14790.740904099999</v>
      </c>
      <c r="F105" s="30">
        <v>99.999999459797195</v>
      </c>
      <c r="G105" s="29">
        <v>4.165</v>
      </c>
    </row>
    <row r="106" spans="1:9" x14ac:dyDescent="0.2">
      <c r="A106" s="26" t="s">
        <v>33</v>
      </c>
      <c r="B106" s="26"/>
      <c r="C106" s="26"/>
      <c r="D106" s="26"/>
      <c r="E106" s="33">
        <f>SUM(E104:E105)</f>
        <v>14790.740904099999</v>
      </c>
      <c r="F106" s="34">
        <f>SUM(F104:F105)</f>
        <v>99.999999459797195</v>
      </c>
      <c r="G106" s="33"/>
      <c r="H106" s="18"/>
      <c r="I106" s="18"/>
    </row>
    <row r="107" spans="1:9" x14ac:dyDescent="0.2">
      <c r="A107" s="27"/>
      <c r="B107" s="27"/>
      <c r="C107" s="27"/>
      <c r="D107" s="27"/>
      <c r="E107" s="29"/>
      <c r="F107" s="30"/>
      <c r="G107" s="29"/>
    </row>
    <row r="108" spans="1:9" x14ac:dyDescent="0.2">
      <c r="A108" s="26" t="s">
        <v>35</v>
      </c>
      <c r="B108" s="26"/>
      <c r="C108" s="26"/>
      <c r="D108" s="26"/>
      <c r="E108" s="33">
        <f>E106</f>
        <v>14790.740904099999</v>
      </c>
      <c r="F108" s="34">
        <f>F106</f>
        <v>99.999999459797195</v>
      </c>
      <c r="G108" s="33"/>
      <c r="H108" s="18"/>
      <c r="I108" s="18"/>
    </row>
    <row r="109" spans="1:9" x14ac:dyDescent="0.2">
      <c r="A109" s="26"/>
      <c r="B109" s="26"/>
      <c r="C109" s="26"/>
      <c r="D109" s="26"/>
      <c r="E109" s="33"/>
      <c r="F109" s="34"/>
      <c r="G109" s="33"/>
      <c r="H109" s="18"/>
      <c r="I109" s="18"/>
    </row>
    <row r="110" spans="1:9" x14ac:dyDescent="0.2">
      <c r="A110" s="26" t="s">
        <v>37</v>
      </c>
      <c r="B110" s="26"/>
      <c r="C110" s="26"/>
      <c r="D110" s="26"/>
      <c r="E110" s="33">
        <f>E112-(E106)</f>
        <v>7.9900000855559483E-5</v>
      </c>
      <c r="F110" s="34">
        <f>F112-(F106)</f>
        <v>5.4020280515487684E-7</v>
      </c>
      <c r="G110" s="33"/>
      <c r="H110" s="18"/>
      <c r="I110" s="18"/>
    </row>
    <row r="111" spans="1:9" x14ac:dyDescent="0.2">
      <c r="A111" s="26"/>
      <c r="B111" s="26"/>
      <c r="C111" s="26"/>
      <c r="D111" s="26"/>
      <c r="E111" s="33"/>
      <c r="F111" s="34"/>
      <c r="G111" s="33"/>
      <c r="H111" s="18"/>
      <c r="I111" s="18"/>
    </row>
    <row r="112" spans="1:9" x14ac:dyDescent="0.2">
      <c r="A112" s="35" t="s">
        <v>36</v>
      </c>
      <c r="B112" s="35"/>
      <c r="C112" s="35"/>
      <c r="D112" s="35"/>
      <c r="E112" s="37">
        <v>14790.740984</v>
      </c>
      <c r="F112" s="38">
        <v>100</v>
      </c>
      <c r="G112" s="37"/>
      <c r="H112" s="18"/>
      <c r="I112" s="18"/>
    </row>
    <row r="114" spans="1:7" x14ac:dyDescent="0.2">
      <c r="A114" s="18" t="s">
        <v>38</v>
      </c>
    </row>
    <row r="115" spans="1:7" x14ac:dyDescent="0.2">
      <c r="A115" s="47" t="s">
        <v>1145</v>
      </c>
    </row>
    <row r="116" spans="1:7" x14ac:dyDescent="0.2">
      <c r="A116" s="96" t="s">
        <v>1146</v>
      </c>
      <c r="B116" s="96"/>
      <c r="C116" s="96"/>
      <c r="D116" s="96"/>
      <c r="E116" s="96"/>
      <c r="F116" s="96"/>
      <c r="G116" s="96"/>
    </row>
    <row r="118" spans="1:7" x14ac:dyDescent="0.2">
      <c r="A118" s="18" t="s">
        <v>39</v>
      </c>
    </row>
    <row r="119" spans="1:7" x14ac:dyDescent="0.2">
      <c r="A119" s="18" t="s">
        <v>40</v>
      </c>
    </row>
    <row r="120" spans="1:7" x14ac:dyDescent="0.2">
      <c r="A120" s="18" t="s">
        <v>41</v>
      </c>
      <c r="B120" s="18"/>
      <c r="C120" s="39" t="s">
        <v>43</v>
      </c>
      <c r="D120" s="18" t="s">
        <v>42</v>
      </c>
    </row>
    <row r="121" spans="1:7" x14ac:dyDescent="0.2">
      <c r="A121" s="9" t="s">
        <v>981</v>
      </c>
      <c r="C121" s="40">
        <v>89.492199999999997</v>
      </c>
      <c r="D121" s="40">
        <v>89.030799999999999</v>
      </c>
    </row>
    <row r="122" spans="1:7" x14ac:dyDescent="0.2">
      <c r="A122" s="9" t="s">
        <v>1176</v>
      </c>
      <c r="C122" s="40">
        <v>22.9758</v>
      </c>
      <c r="D122" s="40">
        <v>22.857299999999999</v>
      </c>
    </row>
    <row r="123" spans="1:7" x14ac:dyDescent="0.2">
      <c r="A123" s="9" t="s">
        <v>983</v>
      </c>
      <c r="C123" s="40">
        <v>25.622900000000001</v>
      </c>
      <c r="D123" s="40">
        <v>25.4908</v>
      </c>
    </row>
    <row r="124" spans="1:7" x14ac:dyDescent="0.2">
      <c r="A124" s="9" t="s">
        <v>984</v>
      </c>
      <c r="C124" s="40">
        <v>26.5044</v>
      </c>
      <c r="D124" s="40">
        <v>26.367799999999999</v>
      </c>
    </row>
    <row r="125" spans="1:7" x14ac:dyDescent="0.2">
      <c r="A125" s="9" t="s">
        <v>1177</v>
      </c>
      <c r="C125" s="40">
        <v>74.069100000000006</v>
      </c>
      <c r="D125" s="40">
        <v>73.687200000000004</v>
      </c>
    </row>
    <row r="126" spans="1:7" x14ac:dyDescent="0.2">
      <c r="A126" s="9" t="s">
        <v>985</v>
      </c>
      <c r="C126" s="40">
        <v>94.515600000000006</v>
      </c>
      <c r="D126" s="40">
        <v>94.028300000000002</v>
      </c>
    </row>
    <row r="127" spans="1:7" x14ac:dyDescent="0.2">
      <c r="A127" s="9" t="s">
        <v>1178</v>
      </c>
      <c r="C127" s="40">
        <v>23.057300000000001</v>
      </c>
      <c r="D127" s="40">
        <v>22.938300000000002</v>
      </c>
    </row>
    <row r="128" spans="1:7" x14ac:dyDescent="0.2">
      <c r="A128" s="9" t="s">
        <v>987</v>
      </c>
      <c r="C128" s="40">
        <v>27.455400000000001</v>
      </c>
      <c r="D128" s="40">
        <v>27.3139</v>
      </c>
    </row>
    <row r="129" spans="1:9" x14ac:dyDescent="0.2">
      <c r="A129" s="9" t="s">
        <v>988</v>
      </c>
      <c r="C129" s="40">
        <v>28.470199999999998</v>
      </c>
      <c r="D129" s="40">
        <v>28.323399999999999</v>
      </c>
    </row>
    <row r="131" spans="1:9" x14ac:dyDescent="0.2">
      <c r="A131" s="9" t="s">
        <v>44</v>
      </c>
    </row>
    <row r="133" spans="1:9" x14ac:dyDescent="0.2">
      <c r="A133" s="18" t="s">
        <v>1147</v>
      </c>
      <c r="D133" s="39" t="s">
        <v>46</v>
      </c>
    </row>
    <row r="134" spans="1:9" x14ac:dyDescent="0.2">
      <c r="A134" s="9" t="s">
        <v>849</v>
      </c>
    </row>
    <row r="135" spans="1:9" x14ac:dyDescent="0.2">
      <c r="A135" s="46" t="s">
        <v>850</v>
      </c>
    </row>
    <row r="137" spans="1:9" s="1" customFormat="1" ht="13.8" x14ac:dyDescent="0.2">
      <c r="A137" s="83" t="s">
        <v>1187</v>
      </c>
      <c r="B137" s="84"/>
      <c r="C137" s="84"/>
      <c r="D137" s="84"/>
      <c r="E137" s="84"/>
      <c r="F137" s="84"/>
      <c r="G137" s="84"/>
    </row>
    <row r="138" spans="1:9" x14ac:dyDescent="0.2">
      <c r="A138" s="18" t="s">
        <v>7</v>
      </c>
    </row>
    <row r="139" spans="1:9" s="1" customFormat="1" ht="30.6" x14ac:dyDescent="0.2">
      <c r="A139" s="8" t="s">
        <v>2</v>
      </c>
      <c r="B139" s="8" t="s">
        <v>0</v>
      </c>
      <c r="C139" s="17" t="s">
        <v>864</v>
      </c>
      <c r="D139" s="17" t="s">
        <v>1</v>
      </c>
      <c r="E139" s="52" t="s">
        <v>6</v>
      </c>
      <c r="F139" s="15" t="s">
        <v>3</v>
      </c>
      <c r="G139" s="15" t="s">
        <v>5</v>
      </c>
    </row>
    <row r="140" spans="1:9" x14ac:dyDescent="0.2">
      <c r="A140" s="21" t="s">
        <v>31</v>
      </c>
      <c r="B140" s="22"/>
      <c r="C140" s="22"/>
      <c r="D140" s="22"/>
      <c r="E140" s="24"/>
      <c r="F140" s="25"/>
      <c r="G140" s="24"/>
    </row>
    <row r="141" spans="1:9" x14ac:dyDescent="0.2">
      <c r="A141" s="26" t="s">
        <v>32</v>
      </c>
      <c r="B141" s="27"/>
      <c r="C141" s="27"/>
      <c r="D141" s="27"/>
      <c r="E141" s="29"/>
      <c r="F141" s="30"/>
      <c r="G141" s="29"/>
    </row>
    <row r="142" spans="1:9" ht="20.399999999999999" x14ac:dyDescent="0.2">
      <c r="A142" s="27" t="s">
        <v>1149</v>
      </c>
      <c r="B142" s="27" t="s">
        <v>1150</v>
      </c>
      <c r="C142" s="56" t="s">
        <v>1151</v>
      </c>
      <c r="D142" s="31">
        <v>3523</v>
      </c>
      <c r="E142" s="29">
        <v>0</v>
      </c>
      <c r="F142" s="30">
        <v>100</v>
      </c>
      <c r="G142" s="29">
        <v>0</v>
      </c>
    </row>
    <row r="143" spans="1:9" x14ac:dyDescent="0.2">
      <c r="A143" s="26" t="s">
        <v>33</v>
      </c>
      <c r="B143" s="26"/>
      <c r="C143" s="26"/>
      <c r="D143" s="26"/>
      <c r="E143" s="33">
        <v>0</v>
      </c>
      <c r="F143" s="34">
        <v>100</v>
      </c>
      <c r="G143" s="33"/>
      <c r="H143" s="18"/>
      <c r="I143" s="18"/>
    </row>
    <row r="144" spans="1:9" x14ac:dyDescent="0.2">
      <c r="A144" s="27"/>
      <c r="B144" s="27"/>
      <c r="C144" s="27"/>
      <c r="D144" s="27"/>
      <c r="E144" s="29"/>
      <c r="F144" s="30"/>
      <c r="G144" s="29"/>
    </row>
    <row r="145" spans="1:9" x14ac:dyDescent="0.2">
      <c r="A145" s="26" t="s">
        <v>35</v>
      </c>
      <c r="B145" s="26"/>
      <c r="C145" s="26"/>
      <c r="D145" s="26"/>
      <c r="E145" s="33">
        <v>0</v>
      </c>
      <c r="F145" s="34">
        <v>100</v>
      </c>
      <c r="G145" s="33"/>
      <c r="H145" s="18"/>
      <c r="I145" s="18"/>
    </row>
    <row r="146" spans="1:9" x14ac:dyDescent="0.2">
      <c r="A146" s="26"/>
      <c r="B146" s="26"/>
      <c r="C146" s="26"/>
      <c r="D146" s="26"/>
      <c r="E146" s="33"/>
      <c r="F146" s="34"/>
      <c r="G146" s="33"/>
      <c r="H146" s="18"/>
      <c r="I146" s="18"/>
    </row>
    <row r="147" spans="1:9" x14ac:dyDescent="0.2">
      <c r="A147" s="26" t="s">
        <v>37</v>
      </c>
      <c r="B147" s="26"/>
      <c r="C147" s="26"/>
      <c r="D147" s="26"/>
      <c r="E147" s="33">
        <v>8.9999999999999996E-7</v>
      </c>
      <c r="F147" s="34">
        <v>0</v>
      </c>
      <c r="G147" s="33"/>
      <c r="H147" s="18"/>
      <c r="I147" s="18"/>
    </row>
    <row r="148" spans="1:9" x14ac:dyDescent="0.2">
      <c r="A148" s="26"/>
      <c r="B148" s="26"/>
      <c r="C148" s="26"/>
      <c r="D148" s="26"/>
      <c r="E148" s="33"/>
      <c r="F148" s="34"/>
      <c r="G148" s="33"/>
      <c r="H148" s="18"/>
      <c r="I148" s="18"/>
    </row>
    <row r="149" spans="1:9" x14ac:dyDescent="0.2">
      <c r="A149" s="35" t="s">
        <v>36</v>
      </c>
      <c r="B149" s="35"/>
      <c r="C149" s="35"/>
      <c r="D149" s="35"/>
      <c r="E149" s="37">
        <v>8.9999999999999996E-7</v>
      </c>
      <c r="F149" s="38">
        <v>100</v>
      </c>
      <c r="G149" s="37"/>
      <c r="H149" s="18"/>
      <c r="I149" s="18"/>
    </row>
    <row r="151" spans="1:9" x14ac:dyDescent="0.2">
      <c r="A151" s="18" t="s">
        <v>38</v>
      </c>
    </row>
    <row r="152" spans="1:9" x14ac:dyDescent="0.2">
      <c r="A152" s="47" t="s">
        <v>1145</v>
      </c>
    </row>
    <row r="153" spans="1:9" ht="24.75" customHeight="1" x14ac:dyDescent="0.3">
      <c r="A153" s="87" t="s">
        <v>1152</v>
      </c>
      <c r="B153" s="88"/>
      <c r="C153" s="88"/>
      <c r="D153" s="88"/>
      <c r="E153" s="88"/>
      <c r="F153" s="88"/>
      <c r="G153" s="88"/>
    </row>
    <row r="155" spans="1:9" x14ac:dyDescent="0.2">
      <c r="A155" s="18" t="s">
        <v>39</v>
      </c>
    </row>
    <row r="156" spans="1:9" x14ac:dyDescent="0.2">
      <c r="A156" s="18" t="s">
        <v>40</v>
      </c>
    </row>
    <row r="157" spans="1:9" x14ac:dyDescent="0.2">
      <c r="A157" s="18" t="s">
        <v>41</v>
      </c>
      <c r="B157" s="18"/>
      <c r="C157" s="39" t="s">
        <v>43</v>
      </c>
      <c r="D157" s="18" t="s">
        <v>42</v>
      </c>
    </row>
    <row r="158" spans="1:9" x14ac:dyDescent="0.2">
      <c r="A158" s="9" t="s">
        <v>981</v>
      </c>
      <c r="C158" s="40">
        <v>0</v>
      </c>
      <c r="D158" s="40">
        <v>0</v>
      </c>
    </row>
    <row r="159" spans="1:9" x14ac:dyDescent="0.2">
      <c r="A159" s="9" t="s">
        <v>1176</v>
      </c>
      <c r="C159" s="40">
        <v>0</v>
      </c>
      <c r="D159" s="40">
        <v>0</v>
      </c>
    </row>
    <row r="160" spans="1:9" x14ac:dyDescent="0.2">
      <c r="A160" s="9" t="s">
        <v>983</v>
      </c>
      <c r="C160" s="40">
        <v>0</v>
      </c>
      <c r="D160" s="40">
        <v>0</v>
      </c>
    </row>
    <row r="161" spans="1:4" x14ac:dyDescent="0.2">
      <c r="A161" s="9" t="s">
        <v>984</v>
      </c>
      <c r="C161" s="40">
        <v>0</v>
      </c>
      <c r="D161" s="40">
        <v>0</v>
      </c>
    </row>
    <row r="162" spans="1:4" x14ac:dyDescent="0.2">
      <c r="A162" s="9" t="s">
        <v>1177</v>
      </c>
      <c r="C162" s="40">
        <v>0</v>
      </c>
      <c r="D162" s="40">
        <v>0</v>
      </c>
    </row>
    <row r="163" spans="1:4" x14ac:dyDescent="0.2">
      <c r="A163" s="9" t="s">
        <v>985</v>
      </c>
      <c r="C163" s="40">
        <v>0</v>
      </c>
      <c r="D163" s="40">
        <v>0</v>
      </c>
    </row>
    <row r="164" spans="1:4" x14ac:dyDescent="0.2">
      <c r="A164" s="9" t="s">
        <v>1178</v>
      </c>
      <c r="C164" s="40">
        <v>0</v>
      </c>
      <c r="D164" s="40">
        <v>0</v>
      </c>
    </row>
    <row r="165" spans="1:4" x14ac:dyDescent="0.2">
      <c r="A165" s="9" t="s">
        <v>987</v>
      </c>
      <c r="C165" s="40">
        <v>0</v>
      </c>
      <c r="D165" s="40">
        <v>0</v>
      </c>
    </row>
    <row r="166" spans="1:4" x14ac:dyDescent="0.2">
      <c r="A166" s="9" t="s">
        <v>988</v>
      </c>
      <c r="C166" s="40">
        <v>0</v>
      </c>
      <c r="D166" s="40">
        <v>0</v>
      </c>
    </row>
    <row r="168" spans="1:4" x14ac:dyDescent="0.2">
      <c r="A168" s="9" t="s">
        <v>44</v>
      </c>
    </row>
    <row r="170" spans="1:4" x14ac:dyDescent="0.2">
      <c r="A170" s="18" t="s">
        <v>1147</v>
      </c>
      <c r="D170" s="39" t="s">
        <v>46</v>
      </c>
    </row>
    <row r="171" spans="1:4" x14ac:dyDescent="0.2">
      <c r="A171" s="9" t="s">
        <v>849</v>
      </c>
    </row>
    <row r="172" spans="1:4" x14ac:dyDescent="0.2">
      <c r="A172" s="46" t="s">
        <v>850</v>
      </c>
    </row>
  </sheetData>
  <mergeCells count="10">
    <mergeCell ref="A100:G100"/>
    <mergeCell ref="A116:G116"/>
    <mergeCell ref="A137:G137"/>
    <mergeCell ref="A153:G153"/>
    <mergeCell ref="A1:G1"/>
    <mergeCell ref="A30:G30"/>
    <mergeCell ref="A55:G55"/>
    <mergeCell ref="A60:G60"/>
    <mergeCell ref="A62:G62"/>
    <mergeCell ref="A65:G65"/>
  </mergeCells>
  <conditionalFormatting sqref="F2:F3 F5:F12 F103:F113 F140:F141 F17:F28 F31:F54 F56:F59 F61 F63:F64 F101 F117:F136 F138 F150 F154:F65559 F66:F99">
    <cfRule type="cellIs" dxfId="14" priority="6" stopIfTrue="1" operator="between">
      <formula>0.009</formula>
      <formula>-0.009</formula>
    </cfRule>
  </conditionalFormatting>
  <conditionalFormatting sqref="F29">
    <cfRule type="cellIs" dxfId="13" priority="5" stopIfTrue="1" operator="between">
      <formula>0.009</formula>
      <formula>-0.009</formula>
    </cfRule>
  </conditionalFormatting>
  <conditionalFormatting sqref="F114:F115">
    <cfRule type="cellIs" dxfId="12" priority="4" stopIfTrue="1" operator="between">
      <formula>0.009</formula>
      <formula>-0.009</formula>
    </cfRule>
  </conditionalFormatting>
  <conditionalFormatting sqref="F142:F146 F148:F149">
    <cfRule type="cellIs" dxfId="11" priority="3" stopIfTrue="1" operator="between">
      <formula>0.009</formula>
      <formula>-0.009</formula>
    </cfRule>
  </conditionalFormatting>
  <conditionalFormatting sqref="F151">
    <cfRule type="cellIs" dxfId="10" priority="2" stopIfTrue="1" operator="between">
      <formula>0.009</formula>
      <formula>-0.009</formula>
    </cfRule>
  </conditionalFormatting>
  <conditionalFormatting sqref="F152">
    <cfRule type="cellIs" dxfId="9" priority="1" stopIfTrue="1" operator="between">
      <formula>0.009</formula>
      <formula>-0.009</formula>
    </cfRule>
  </conditionalFormatting>
  <hyperlinks>
    <hyperlink ref="A53" r:id="rId1" tooltip="https://www.franklintempletonindia.com/investor/reports" xr:uid="{00000000-0004-0000-2500-000000000000}"/>
    <hyperlink ref="A58" r:id="rId2" tooltip="https://www.franklintempletonindia.com/download/en-in/latest%20updates/189ea834-ae3f-48eb-9d73-a9cc9cd9317e/franklin-templeton-update-on-reliance-broadcast-july-23-2020-kcg9m1gq-en-in.pdf" xr:uid="{00000000-0004-0000-2500-000001000000}"/>
    <hyperlink ref="A63" r:id="rId3" tooltip="https://www.franklintempletonindia.com/download/en-in/valuation-policy/a0e293eb-f28b-4edc-9535-c7d9e7321ddc/fair_valuation_reliance_big_reliance_infra_november_4_2020-kgox4tdb-en-in.pdf" xr:uid="{00000000-0004-0000-2500-000002000000}"/>
    <hyperlink ref="A135" r:id="rId4" tooltip="https://www.franklintempletonindia.com/investor/reports" xr:uid="{00000000-0004-0000-2500-000003000000}"/>
    <hyperlink ref="A172" r:id="rId5" tooltip="https://www.franklintempletonindia.com/investor/reports" xr:uid="{00000000-0004-0000-2500-000004000000}"/>
  </hyperlinks>
  <pageMargins left="0.7" right="0.7" top="0.75" bottom="0.75" header="0.3" footer="0.3"/>
  <pageSetup paperSize="9" orientation="portrait" r:id="rId6"/>
  <headerFooter>
    <oddFooter>&amp;C&amp;1#&amp;"Calibri"&amp;10&amp;K000000PUBLIC</oddFooter>
    <evenFooter>&amp;LPUBLIC</evenFooter>
    <firstFooter>&amp;LPUBLIC</firstFooter>
  </headerFooter>
  <drawing r:id="rId7"/>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I38"/>
  <sheetViews>
    <sheetView showGridLines="0" workbookViewId="0">
      <selection sqref="A1:G1"/>
    </sheetView>
  </sheetViews>
  <sheetFormatPr defaultColWidth="9.109375" defaultRowHeight="10.199999999999999" x14ac:dyDescent="0.2"/>
  <cols>
    <col min="1" max="1" width="31.6640625" style="9" bestFit="1" customWidth="1"/>
    <col min="2" max="2" width="73" style="9" customWidth="1"/>
    <col min="3" max="3" width="15.109375" style="9" bestFit="1" customWidth="1"/>
    <col min="4" max="4" width="14.6640625" style="9" bestFit="1" customWidth="1"/>
    <col min="5" max="5" width="22.88671875" style="13" customWidth="1"/>
    <col min="6" max="6" width="13.5546875" style="50" bestFit="1" customWidth="1"/>
    <col min="7" max="7" width="14.33203125" style="13" customWidth="1"/>
    <col min="8" max="16384" width="9.109375" style="9"/>
  </cols>
  <sheetData>
    <row r="1" spans="1:9" s="1" customFormat="1" ht="15" customHeight="1" x14ac:dyDescent="0.2">
      <c r="A1" s="83" t="s">
        <v>1188</v>
      </c>
      <c r="B1" s="84"/>
      <c r="C1" s="84"/>
      <c r="D1" s="84"/>
      <c r="E1" s="84"/>
      <c r="F1" s="84"/>
      <c r="G1" s="84"/>
    </row>
    <row r="2" spans="1:9" s="1" customFormat="1" ht="12" x14ac:dyDescent="0.25">
      <c r="A2" s="66" t="s">
        <v>1112</v>
      </c>
      <c r="E2" s="7"/>
      <c r="F2" s="61"/>
      <c r="G2" s="13"/>
    </row>
    <row r="3" spans="1:9" s="1" customFormat="1" ht="12" x14ac:dyDescent="0.2">
      <c r="A3" s="11" t="s">
        <v>7</v>
      </c>
      <c r="B3" s="2"/>
      <c r="C3" s="3"/>
      <c r="D3" s="3"/>
      <c r="E3" s="5"/>
      <c r="F3" s="61"/>
      <c r="G3" s="13"/>
    </row>
    <row r="4" spans="1:9" s="1" customFormat="1" ht="30.6" x14ac:dyDescent="0.2">
      <c r="A4" s="8" t="s">
        <v>2</v>
      </c>
      <c r="B4" s="8" t="s">
        <v>0</v>
      </c>
      <c r="C4" s="17" t="s">
        <v>864</v>
      </c>
      <c r="D4" s="17" t="s">
        <v>1</v>
      </c>
      <c r="E4" s="52" t="s">
        <v>6</v>
      </c>
      <c r="F4" s="15" t="s">
        <v>3</v>
      </c>
      <c r="G4" s="15" t="s">
        <v>5</v>
      </c>
    </row>
    <row r="5" spans="1:9" ht="15" customHeight="1" x14ac:dyDescent="0.2">
      <c r="A5" s="97" t="s">
        <v>858</v>
      </c>
      <c r="B5" s="98"/>
      <c r="C5" s="98"/>
      <c r="D5" s="98"/>
      <c r="E5" s="98"/>
      <c r="F5" s="98"/>
      <c r="G5" s="99"/>
      <c r="H5" s="18"/>
      <c r="I5" s="18"/>
    </row>
    <row r="7" spans="1:9" x14ac:dyDescent="0.2">
      <c r="A7" s="18" t="s">
        <v>39</v>
      </c>
    </row>
    <row r="8" spans="1:9" x14ac:dyDescent="0.2">
      <c r="A8" s="18" t="s">
        <v>40</v>
      </c>
    </row>
    <row r="9" spans="1:9" s="13" customFormat="1" x14ac:dyDescent="0.2">
      <c r="A9" s="18" t="s">
        <v>41</v>
      </c>
      <c r="B9" s="18"/>
      <c r="C9" s="39" t="s">
        <v>43</v>
      </c>
      <c r="D9" s="18" t="s">
        <v>1130</v>
      </c>
      <c r="F9" s="50"/>
      <c r="H9" s="9"/>
      <c r="I9" s="9"/>
    </row>
    <row r="10" spans="1:9" s="13" customFormat="1" x14ac:dyDescent="0.2">
      <c r="A10" s="9" t="s">
        <v>981</v>
      </c>
      <c r="B10" s="9"/>
      <c r="C10" s="40">
        <v>32.585599999999999</v>
      </c>
      <c r="D10" s="70">
        <v>32.926200000000001</v>
      </c>
      <c r="F10" s="50"/>
      <c r="H10" s="9"/>
      <c r="I10" s="9"/>
    </row>
    <row r="11" spans="1:9" s="13" customFormat="1" x14ac:dyDescent="0.2">
      <c r="A11" s="9" t="s">
        <v>982</v>
      </c>
      <c r="B11" s="9"/>
      <c r="C11" s="40">
        <v>12.285299999999999</v>
      </c>
      <c r="D11" s="70">
        <v>12.4137</v>
      </c>
      <c r="F11" s="50"/>
      <c r="H11" s="9"/>
      <c r="I11" s="9"/>
    </row>
    <row r="12" spans="1:9" s="13" customFormat="1" x14ac:dyDescent="0.2">
      <c r="A12" s="9" t="s">
        <v>1176</v>
      </c>
      <c r="B12" s="9"/>
      <c r="C12" s="40">
        <v>12.386799999999999</v>
      </c>
      <c r="D12" s="70">
        <v>12.516299999999999</v>
      </c>
      <c r="F12" s="50"/>
      <c r="H12" s="9"/>
      <c r="I12" s="9"/>
    </row>
    <row r="13" spans="1:9" s="13" customFormat="1" x14ac:dyDescent="0.2">
      <c r="A13" s="9" t="s">
        <v>1177</v>
      </c>
      <c r="B13" s="9"/>
      <c r="C13" s="40">
        <v>33.426299999999998</v>
      </c>
      <c r="D13" s="70">
        <v>33.775700000000001</v>
      </c>
      <c r="F13" s="50"/>
      <c r="H13" s="9"/>
      <c r="I13" s="9"/>
    </row>
    <row r="14" spans="1:9" s="13" customFormat="1" x14ac:dyDescent="0.2">
      <c r="A14" s="9" t="s">
        <v>1189</v>
      </c>
      <c r="B14" s="9"/>
      <c r="C14" s="40">
        <v>12.2418</v>
      </c>
      <c r="D14" s="70">
        <v>12.37</v>
      </c>
      <c r="F14" s="50"/>
      <c r="H14" s="9"/>
      <c r="I14" s="9"/>
    </row>
    <row r="15" spans="1:9" s="13" customFormat="1" x14ac:dyDescent="0.2">
      <c r="A15" s="9" t="s">
        <v>922</v>
      </c>
      <c r="B15" s="9"/>
      <c r="C15" s="40">
        <v>34.551900000000003</v>
      </c>
      <c r="D15" s="70">
        <v>34.9131</v>
      </c>
      <c r="F15" s="50"/>
      <c r="H15" s="9"/>
      <c r="I15" s="9"/>
    </row>
    <row r="16" spans="1:9" s="13" customFormat="1" x14ac:dyDescent="0.2">
      <c r="A16" s="9" t="s">
        <v>1190</v>
      </c>
      <c r="B16" s="9"/>
      <c r="C16" s="40">
        <v>12.3497</v>
      </c>
      <c r="D16" s="70">
        <v>12.4788</v>
      </c>
      <c r="F16" s="50"/>
      <c r="H16" s="9"/>
      <c r="I16" s="9"/>
    </row>
    <row r="17" spans="1:9" s="13" customFormat="1" x14ac:dyDescent="0.2">
      <c r="A17" s="9" t="s">
        <v>924</v>
      </c>
      <c r="B17" s="9"/>
      <c r="C17" s="40">
        <v>12.381600000000001</v>
      </c>
      <c r="D17" s="70">
        <v>12.511100000000001</v>
      </c>
      <c r="F17" s="50"/>
      <c r="H17" s="9"/>
      <c r="I17" s="9"/>
    </row>
    <row r="18" spans="1:9" s="13" customFormat="1" x14ac:dyDescent="0.2">
      <c r="A18" s="9" t="s">
        <v>1191</v>
      </c>
      <c r="B18" s="9"/>
      <c r="C18" s="40">
        <v>33.881300000000003</v>
      </c>
      <c r="D18" s="70">
        <v>34.235500000000002</v>
      </c>
      <c r="F18" s="50"/>
      <c r="H18" s="9"/>
      <c r="I18" s="9"/>
    </row>
    <row r="19" spans="1:9" s="13" customFormat="1" x14ac:dyDescent="0.2">
      <c r="A19" s="9" t="s">
        <v>1192</v>
      </c>
      <c r="B19" s="9"/>
      <c r="C19" s="40">
        <v>12.025499999999999</v>
      </c>
      <c r="D19" s="70">
        <v>12.151199999999999</v>
      </c>
      <c r="F19" s="50"/>
      <c r="H19" s="9"/>
      <c r="I19" s="9"/>
    </row>
    <row r="20" spans="1:9" s="13" customFormat="1" x14ac:dyDescent="0.2">
      <c r="A20" s="9" t="s">
        <v>1193</v>
      </c>
      <c r="B20" s="9"/>
      <c r="C20" s="40">
        <v>12.069800000000001</v>
      </c>
      <c r="D20" s="70">
        <v>12.196</v>
      </c>
      <c r="F20" s="50"/>
      <c r="H20" s="9"/>
      <c r="I20" s="9"/>
    </row>
    <row r="22" spans="1:9" s="13" customFormat="1" x14ac:dyDescent="0.2">
      <c r="A22" s="9" t="s">
        <v>44</v>
      </c>
      <c r="B22" s="9"/>
      <c r="C22" s="9"/>
      <c r="D22" s="9"/>
      <c r="F22" s="50"/>
      <c r="H22" s="9"/>
      <c r="I22" s="9"/>
    </row>
    <row r="23" spans="1:9" s="13" customFormat="1" x14ac:dyDescent="0.2">
      <c r="A23" s="9" t="s">
        <v>1131</v>
      </c>
      <c r="B23" s="9"/>
      <c r="C23" s="9"/>
      <c r="D23" s="9"/>
      <c r="F23" s="50"/>
      <c r="H23" s="9"/>
      <c r="I23" s="9"/>
    </row>
    <row r="25" spans="1:9" s="13" customFormat="1" x14ac:dyDescent="0.2">
      <c r="A25" s="18" t="s">
        <v>45</v>
      </c>
      <c r="B25" s="9"/>
      <c r="C25" s="9"/>
      <c r="D25" s="39" t="s">
        <v>46</v>
      </c>
      <c r="F25" s="50"/>
      <c r="H25" s="9"/>
      <c r="I25" s="9"/>
    </row>
    <row r="27" spans="1:9" x14ac:dyDescent="0.2">
      <c r="A27" s="18" t="s">
        <v>932</v>
      </c>
      <c r="D27" s="67" t="s">
        <v>844</v>
      </c>
    </row>
    <row r="28" spans="1:9" x14ac:dyDescent="0.2">
      <c r="A28" s="9" t="s">
        <v>1132</v>
      </c>
      <c r="D28" s="42"/>
    </row>
    <row r="29" spans="1:9" x14ac:dyDescent="0.2">
      <c r="D29" s="42"/>
    </row>
    <row r="30" spans="1:9" x14ac:dyDescent="0.2">
      <c r="A30" s="18" t="s">
        <v>848</v>
      </c>
      <c r="D30" s="39" t="s">
        <v>46</v>
      </c>
    </row>
    <row r="32" spans="1:9" ht="24" customHeight="1" x14ac:dyDescent="0.3">
      <c r="A32" s="90" t="s">
        <v>1194</v>
      </c>
      <c r="B32" s="91"/>
      <c r="C32" s="91"/>
      <c r="D32" s="91"/>
      <c r="E32" s="91"/>
      <c r="F32" s="91"/>
      <c r="G32" s="91"/>
    </row>
    <row r="34" spans="1:7" x14ac:dyDescent="0.2">
      <c r="A34" s="18" t="s">
        <v>1195</v>
      </c>
    </row>
    <row r="35" spans="1:7" x14ac:dyDescent="0.2">
      <c r="A35" s="18"/>
    </row>
    <row r="36" spans="1:7" ht="27" customHeight="1" x14ac:dyDescent="0.3">
      <c r="A36" s="95" t="s">
        <v>1196</v>
      </c>
      <c r="B36" s="88"/>
      <c r="C36" s="88"/>
      <c r="D36" s="88"/>
      <c r="E36" s="88"/>
      <c r="F36" s="88"/>
      <c r="G36" s="88"/>
    </row>
    <row r="37" spans="1:7" x14ac:dyDescent="0.2">
      <c r="A37" s="48"/>
    </row>
    <row r="38" spans="1:7" ht="27.6" customHeight="1" x14ac:dyDescent="0.2">
      <c r="A38" s="87" t="s">
        <v>1140</v>
      </c>
      <c r="B38" s="87"/>
      <c r="C38" s="87"/>
      <c r="D38" s="87"/>
      <c r="E38" s="87"/>
      <c r="F38" s="87"/>
      <c r="G38" s="87"/>
    </row>
  </sheetData>
  <mergeCells count="5">
    <mergeCell ref="A1:G1"/>
    <mergeCell ref="A5:G5"/>
    <mergeCell ref="A32:G32"/>
    <mergeCell ref="A36:G36"/>
    <mergeCell ref="A38:G38"/>
  </mergeCells>
  <conditionalFormatting sqref="F2:F3 F6:F31 F39:F65456 F33:F35 F37">
    <cfRule type="cellIs" dxfId="8"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87"/>
  <sheetViews>
    <sheetView workbookViewId="0">
      <selection sqref="A1:G1"/>
    </sheetView>
  </sheetViews>
  <sheetFormatPr defaultColWidth="9.109375" defaultRowHeight="10.199999999999999" x14ac:dyDescent="0.2"/>
  <cols>
    <col min="1" max="1" width="38.6640625" style="9" bestFit="1" customWidth="1"/>
    <col min="2" max="2" width="53.88671875" style="9" bestFit="1" customWidth="1"/>
    <col min="3" max="3" width="24.6640625" style="9" bestFit="1" customWidth="1"/>
    <col min="4" max="4" width="15.33203125" style="9" bestFit="1" customWidth="1"/>
    <col min="5" max="5" width="23" style="13" customWidth="1"/>
    <col min="6" max="6" width="13.5546875" style="50" bestFit="1" customWidth="1"/>
    <col min="7" max="7" width="14.33203125" style="13" customWidth="1"/>
    <col min="8" max="16384" width="9.109375" style="9"/>
  </cols>
  <sheetData>
    <row r="1" spans="1:9" s="1" customFormat="1" ht="13.8" x14ac:dyDescent="0.2">
      <c r="A1" s="83" t="s">
        <v>991</v>
      </c>
      <c r="B1" s="84"/>
      <c r="C1" s="84"/>
      <c r="D1" s="84"/>
      <c r="E1" s="84"/>
      <c r="F1" s="84"/>
      <c r="G1" s="84"/>
    </row>
    <row r="2" spans="1:9" s="1" customFormat="1" ht="11.4" x14ac:dyDescent="0.2">
      <c r="E2" s="7"/>
      <c r="F2" s="61"/>
      <c r="G2" s="13"/>
    </row>
    <row r="3" spans="1:9" s="1" customFormat="1" ht="12" x14ac:dyDescent="0.2">
      <c r="A3" s="11" t="s">
        <v>7</v>
      </c>
      <c r="B3" s="2"/>
      <c r="C3" s="3"/>
      <c r="D3" s="3"/>
      <c r="E3" s="5"/>
      <c r="F3" s="61"/>
      <c r="G3" s="13"/>
    </row>
    <row r="4" spans="1:9" s="1" customFormat="1" ht="30.6" x14ac:dyDescent="0.2">
      <c r="A4" s="8" t="s">
        <v>2</v>
      </c>
      <c r="B4" s="8" t="s">
        <v>0</v>
      </c>
      <c r="C4" s="17" t="s">
        <v>864</v>
      </c>
      <c r="D4" s="17" t="s">
        <v>1</v>
      </c>
      <c r="E4" s="52" t="s">
        <v>6</v>
      </c>
      <c r="F4" s="15" t="s">
        <v>3</v>
      </c>
      <c r="G4" s="15" t="s">
        <v>5</v>
      </c>
    </row>
    <row r="5" spans="1:9" x14ac:dyDescent="0.2">
      <c r="A5" s="21" t="s">
        <v>31</v>
      </c>
      <c r="B5" s="22"/>
      <c r="C5" s="22"/>
      <c r="D5" s="22"/>
      <c r="E5" s="24"/>
      <c r="F5" s="25"/>
      <c r="G5" s="24"/>
    </row>
    <row r="6" spans="1:9" x14ac:dyDescent="0.2">
      <c r="A6" s="26" t="s">
        <v>32</v>
      </c>
      <c r="B6" s="27"/>
      <c r="C6" s="27"/>
      <c r="D6" s="27"/>
      <c r="E6" s="29"/>
      <c r="F6" s="30"/>
      <c r="G6" s="29"/>
    </row>
    <row r="7" spans="1:9" x14ac:dyDescent="0.2">
      <c r="A7" s="27" t="s">
        <v>992</v>
      </c>
      <c r="B7" s="27" t="s">
        <v>993</v>
      </c>
      <c r="C7" s="27" t="s">
        <v>994</v>
      </c>
      <c r="D7" s="31">
        <v>250</v>
      </c>
      <c r="E7" s="29">
        <v>2632.1740411000001</v>
      </c>
      <c r="F7" s="30">
        <v>8.7528716280636907</v>
      </c>
      <c r="G7" s="29">
        <v>6.6864879469263103</v>
      </c>
    </row>
    <row r="8" spans="1:9" x14ac:dyDescent="0.2">
      <c r="A8" s="27" t="s">
        <v>995</v>
      </c>
      <c r="B8" s="27" t="s">
        <v>996</v>
      </c>
      <c r="C8" s="27" t="s">
        <v>997</v>
      </c>
      <c r="D8" s="31">
        <v>100</v>
      </c>
      <c r="E8" s="29">
        <v>1017.7613151</v>
      </c>
      <c r="F8" s="30">
        <v>3.3844016390940199</v>
      </c>
      <c r="G8" s="29">
        <v>9.3833395498602794</v>
      </c>
    </row>
    <row r="9" spans="1:9" x14ac:dyDescent="0.2">
      <c r="A9" s="26" t="s">
        <v>33</v>
      </c>
      <c r="B9" s="26"/>
      <c r="C9" s="26"/>
      <c r="D9" s="26"/>
      <c r="E9" s="33">
        <f>SUM(E6:E8)</f>
        <v>3649.9353562000001</v>
      </c>
      <c r="F9" s="34">
        <f>SUM(F6:F8)</f>
        <v>12.13727326715771</v>
      </c>
      <c r="G9" s="33"/>
      <c r="H9" s="18"/>
      <c r="I9" s="18"/>
    </row>
    <row r="10" spans="1:9" x14ac:dyDescent="0.2">
      <c r="A10" s="27"/>
      <c r="B10" s="27"/>
      <c r="C10" s="27"/>
      <c r="D10" s="27"/>
      <c r="E10" s="29"/>
      <c r="F10" s="30"/>
      <c r="G10" s="29"/>
    </row>
    <row r="11" spans="1:9" x14ac:dyDescent="0.2">
      <c r="A11" s="26" t="s">
        <v>48</v>
      </c>
      <c r="B11" s="27"/>
      <c r="C11" s="27"/>
      <c r="D11" s="27"/>
      <c r="E11" s="29"/>
      <c r="F11" s="30"/>
      <c r="G11" s="29"/>
    </row>
    <row r="12" spans="1:9" x14ac:dyDescent="0.2">
      <c r="A12" s="26" t="s">
        <v>49</v>
      </c>
      <c r="B12" s="27"/>
      <c r="C12" s="27"/>
      <c r="D12" s="27"/>
      <c r="E12" s="29"/>
      <c r="F12" s="30"/>
      <c r="G12" s="29"/>
    </row>
    <row r="13" spans="1:9" x14ac:dyDescent="0.2">
      <c r="A13" s="27" t="s">
        <v>998</v>
      </c>
      <c r="B13" s="27" t="s">
        <v>999</v>
      </c>
      <c r="C13" s="27" t="s">
        <v>50</v>
      </c>
      <c r="D13" s="31">
        <v>500</v>
      </c>
      <c r="E13" s="29">
        <v>2375.395</v>
      </c>
      <c r="F13" s="30">
        <v>7.8989942064224001</v>
      </c>
      <c r="G13" s="29">
        <v>7.3925000000000001</v>
      </c>
    </row>
    <row r="14" spans="1:9" x14ac:dyDescent="0.2">
      <c r="A14" s="27" t="s">
        <v>961</v>
      </c>
      <c r="B14" s="27" t="s">
        <v>962</v>
      </c>
      <c r="C14" s="27" t="s">
        <v>52</v>
      </c>
      <c r="D14" s="31">
        <v>500</v>
      </c>
      <c r="E14" s="29">
        <v>2369.2150000000001</v>
      </c>
      <c r="F14" s="30">
        <v>7.8784436099128996</v>
      </c>
      <c r="G14" s="29">
        <v>7.4348999999999998</v>
      </c>
    </row>
    <row r="15" spans="1:9" x14ac:dyDescent="0.2">
      <c r="A15" s="26" t="s">
        <v>33</v>
      </c>
      <c r="B15" s="26"/>
      <c r="C15" s="26"/>
      <c r="D15" s="26"/>
      <c r="E15" s="33">
        <f>SUM(E12:E14)</f>
        <v>4744.6100000000006</v>
      </c>
      <c r="F15" s="34">
        <f>SUM(F12:F14)</f>
        <v>15.777437816335301</v>
      </c>
      <c r="G15" s="33"/>
      <c r="H15" s="18"/>
      <c r="I15" s="18"/>
    </row>
    <row r="16" spans="1:9" x14ac:dyDescent="0.2">
      <c r="A16" s="27"/>
      <c r="B16" s="27"/>
      <c r="C16" s="27"/>
      <c r="D16" s="27"/>
      <c r="E16" s="29"/>
      <c r="F16" s="30"/>
      <c r="G16" s="29"/>
    </row>
    <row r="17" spans="1:9" x14ac:dyDescent="0.2">
      <c r="A17" s="26" t="s">
        <v>58</v>
      </c>
      <c r="B17" s="27"/>
      <c r="C17" s="27"/>
      <c r="D17" s="27"/>
      <c r="E17" s="29"/>
      <c r="F17" s="30"/>
      <c r="G17" s="29"/>
    </row>
    <row r="18" spans="1:9" x14ac:dyDescent="0.2">
      <c r="A18" s="27" t="s">
        <v>1000</v>
      </c>
      <c r="B18" s="27" t="s">
        <v>1001</v>
      </c>
      <c r="C18" s="27" t="s">
        <v>59</v>
      </c>
      <c r="D18" s="31">
        <v>7500000</v>
      </c>
      <c r="E18" s="29">
        <v>7477.8675000000003</v>
      </c>
      <c r="F18" s="30">
        <v>24.8664462368972</v>
      </c>
      <c r="G18" s="29">
        <v>6.7699782056849802</v>
      </c>
    </row>
    <row r="19" spans="1:9" x14ac:dyDescent="0.2">
      <c r="A19" s="27" t="s">
        <v>1002</v>
      </c>
      <c r="B19" s="27" t="s">
        <v>1003</v>
      </c>
      <c r="C19" s="27" t="s">
        <v>59</v>
      </c>
      <c r="D19" s="31">
        <v>3000000</v>
      </c>
      <c r="E19" s="29">
        <v>3088.26</v>
      </c>
      <c r="F19" s="30">
        <v>10.269512164471999</v>
      </c>
      <c r="G19" s="29">
        <v>6.23652153639914</v>
      </c>
    </row>
    <row r="20" spans="1:9" x14ac:dyDescent="0.2">
      <c r="A20" s="27" t="s">
        <v>1004</v>
      </c>
      <c r="B20" s="27" t="s">
        <v>1005</v>
      </c>
      <c r="C20" s="27" t="s">
        <v>59</v>
      </c>
      <c r="D20" s="31">
        <v>2500000</v>
      </c>
      <c r="E20" s="29">
        <v>2492.8429166999999</v>
      </c>
      <c r="F20" s="30">
        <v>8.2895483726009491</v>
      </c>
      <c r="G20" s="29">
        <v>7.0301260792772897</v>
      </c>
    </row>
    <row r="21" spans="1:9" x14ac:dyDescent="0.2">
      <c r="A21" s="27" t="s">
        <v>77</v>
      </c>
      <c r="B21" s="27" t="s">
        <v>76</v>
      </c>
      <c r="C21" s="27" t="s">
        <v>59</v>
      </c>
      <c r="D21" s="31">
        <v>1500000</v>
      </c>
      <c r="E21" s="29">
        <v>1563.3</v>
      </c>
      <c r="F21" s="30">
        <v>5.1985028354863703</v>
      </c>
      <c r="G21" s="29">
        <v>7.1383000000000001</v>
      </c>
    </row>
    <row r="22" spans="1:9" x14ac:dyDescent="0.2">
      <c r="A22" s="27" t="s">
        <v>1006</v>
      </c>
      <c r="B22" s="27" t="s">
        <v>1007</v>
      </c>
      <c r="C22" s="27" t="s">
        <v>59</v>
      </c>
      <c r="D22" s="31">
        <v>1500000</v>
      </c>
      <c r="E22" s="29">
        <v>1518.6775</v>
      </c>
      <c r="F22" s="30">
        <v>5.0501178852039601</v>
      </c>
      <c r="G22" s="29">
        <v>7.3287449112797196</v>
      </c>
    </row>
    <row r="23" spans="1:9" x14ac:dyDescent="0.2">
      <c r="A23" s="27" t="s">
        <v>67</v>
      </c>
      <c r="B23" s="27" t="s">
        <v>66</v>
      </c>
      <c r="C23" s="27" t="s">
        <v>59</v>
      </c>
      <c r="D23" s="31">
        <v>1000000</v>
      </c>
      <c r="E23" s="29">
        <v>964.78905559999998</v>
      </c>
      <c r="F23" s="30">
        <v>3.2082509058931898</v>
      </c>
      <c r="G23" s="29">
        <v>7.0814000000000004</v>
      </c>
    </row>
    <row r="24" spans="1:9" x14ac:dyDescent="0.2">
      <c r="A24" s="27" t="s">
        <v>1008</v>
      </c>
      <c r="B24" s="27" t="s">
        <v>1009</v>
      </c>
      <c r="C24" s="27" t="s">
        <v>59</v>
      </c>
      <c r="D24" s="31">
        <v>500000</v>
      </c>
      <c r="E24" s="29">
        <v>493.6899722</v>
      </c>
      <c r="F24" s="30">
        <v>1.6416866374546699</v>
      </c>
      <c r="G24" s="29">
        <v>7.7882886352596801</v>
      </c>
    </row>
    <row r="25" spans="1:9" x14ac:dyDescent="0.2">
      <c r="A25" s="26" t="s">
        <v>33</v>
      </c>
      <c r="B25" s="26"/>
      <c r="C25" s="26"/>
      <c r="D25" s="26"/>
      <c r="E25" s="33">
        <f>SUM(E18:E24)</f>
        <v>17599.426944499999</v>
      </c>
      <c r="F25" s="34">
        <f>SUM(F18:F24)</f>
        <v>58.524065038008338</v>
      </c>
      <c r="G25" s="33"/>
      <c r="H25" s="18"/>
      <c r="I25" s="18"/>
    </row>
    <row r="26" spans="1:9" x14ac:dyDescent="0.2">
      <c r="A26" s="27"/>
      <c r="B26" s="27"/>
      <c r="C26" s="27"/>
      <c r="D26" s="27"/>
      <c r="E26" s="29"/>
      <c r="F26" s="30"/>
      <c r="G26" s="29"/>
    </row>
    <row r="27" spans="1:9" x14ac:dyDescent="0.2">
      <c r="A27" s="26" t="s">
        <v>35</v>
      </c>
      <c r="B27" s="26"/>
      <c r="C27" s="26"/>
      <c r="D27" s="26"/>
      <c r="E27" s="33">
        <f>E9+E15+E25</f>
        <v>25993.972300699999</v>
      </c>
      <c r="F27" s="34">
        <f>F9+F15+F25</f>
        <v>86.438776121501348</v>
      </c>
      <c r="G27" s="33"/>
      <c r="H27" s="18"/>
      <c r="I27" s="18"/>
    </row>
    <row r="28" spans="1:9" x14ac:dyDescent="0.2">
      <c r="A28" s="26"/>
      <c r="B28" s="26"/>
      <c r="C28" s="26"/>
      <c r="D28" s="26"/>
      <c r="E28" s="33"/>
      <c r="F28" s="34"/>
      <c r="G28" s="33"/>
      <c r="H28" s="18"/>
      <c r="I28" s="18"/>
    </row>
    <row r="29" spans="1:9" x14ac:dyDescent="0.2">
      <c r="A29" s="26" t="s">
        <v>37</v>
      </c>
      <c r="B29" s="26"/>
      <c r="C29" s="26"/>
      <c r="D29" s="26"/>
      <c r="E29" s="33">
        <f>E31-(E9+E15+E25)</f>
        <v>4078.1474898000015</v>
      </c>
      <c r="F29" s="34">
        <f>F31-(F9+F15+F25)</f>
        <v>13.561223878498652</v>
      </c>
      <c r="G29" s="33"/>
      <c r="H29" s="18"/>
      <c r="I29" s="18"/>
    </row>
    <row r="30" spans="1:9" x14ac:dyDescent="0.2">
      <c r="A30" s="26"/>
      <c r="B30" s="26"/>
      <c r="C30" s="26"/>
      <c r="D30" s="26"/>
      <c r="E30" s="33"/>
      <c r="F30" s="34"/>
      <c r="G30" s="33"/>
      <c r="H30" s="18"/>
      <c r="I30" s="18"/>
    </row>
    <row r="31" spans="1:9" x14ac:dyDescent="0.2">
      <c r="A31" s="35" t="s">
        <v>36</v>
      </c>
      <c r="B31" s="35"/>
      <c r="C31" s="35"/>
      <c r="D31" s="35"/>
      <c r="E31" s="37">
        <v>30072.119790500001</v>
      </c>
      <c r="F31" s="38">
        <v>100</v>
      </c>
      <c r="G31" s="37"/>
      <c r="H31" s="18"/>
      <c r="I31" s="18"/>
    </row>
    <row r="33" spans="1:7" x14ac:dyDescent="0.2">
      <c r="A33" s="18" t="s">
        <v>38</v>
      </c>
    </row>
    <row r="34" spans="1:7" x14ac:dyDescent="0.2">
      <c r="A34" s="18"/>
    </row>
    <row r="35" spans="1:7" ht="35.25" customHeight="1" x14ac:dyDescent="0.2">
      <c r="A35" s="89" t="s">
        <v>1010</v>
      </c>
      <c r="B35" s="89"/>
      <c r="C35" s="89"/>
      <c r="D35" s="89"/>
      <c r="E35" s="89"/>
      <c r="F35" s="89"/>
      <c r="G35" s="89"/>
    </row>
    <row r="36" spans="1:7" x14ac:dyDescent="0.2">
      <c r="A36" s="63"/>
      <c r="B36" s="63"/>
      <c r="C36" s="63"/>
      <c r="D36" s="63"/>
      <c r="E36" s="63"/>
      <c r="F36" s="63"/>
      <c r="G36" s="63"/>
    </row>
    <row r="37" spans="1:7" x14ac:dyDescent="0.2">
      <c r="A37" s="18" t="s">
        <v>39</v>
      </c>
    </row>
    <row r="38" spans="1:7" x14ac:dyDescent="0.2">
      <c r="A38" s="18" t="s">
        <v>40</v>
      </c>
    </row>
    <row r="39" spans="1:7" x14ac:dyDescent="0.2">
      <c r="A39" s="18" t="s">
        <v>41</v>
      </c>
      <c r="B39" s="18"/>
      <c r="C39" s="39" t="s">
        <v>43</v>
      </c>
      <c r="D39" s="18" t="s">
        <v>42</v>
      </c>
    </row>
    <row r="40" spans="1:7" x14ac:dyDescent="0.2">
      <c r="A40" s="9" t="s">
        <v>78</v>
      </c>
      <c r="C40" s="40">
        <v>32.5229</v>
      </c>
      <c r="D40" s="40">
        <v>33.394799999999996</v>
      </c>
    </row>
    <row r="41" spans="1:7" x14ac:dyDescent="0.2">
      <c r="A41" s="9" t="s">
        <v>939</v>
      </c>
      <c r="C41" s="40">
        <v>10.0725</v>
      </c>
      <c r="D41" s="40">
        <v>10.1112</v>
      </c>
    </row>
    <row r="42" spans="1:7" x14ac:dyDescent="0.2">
      <c r="A42" s="9" t="s">
        <v>79</v>
      </c>
      <c r="C42" s="40">
        <v>34.7211</v>
      </c>
      <c r="D42" s="40">
        <v>35.776899999999998</v>
      </c>
    </row>
    <row r="43" spans="1:7" x14ac:dyDescent="0.2">
      <c r="A43" s="9" t="s">
        <v>941</v>
      </c>
      <c r="C43" s="40">
        <v>10</v>
      </c>
      <c r="D43" s="40">
        <v>10.0107</v>
      </c>
    </row>
    <row r="45" spans="1:7" x14ac:dyDescent="0.2">
      <c r="A45" s="18" t="s">
        <v>45</v>
      </c>
    </row>
    <row r="46" spans="1:7" x14ac:dyDescent="0.2">
      <c r="A46" s="85" t="s">
        <v>61</v>
      </c>
      <c r="B46" s="86"/>
      <c r="C46" s="43" t="s">
        <v>62</v>
      </c>
    </row>
    <row r="47" spans="1:7" x14ac:dyDescent="0.2">
      <c r="A47" s="81" t="s">
        <v>939</v>
      </c>
      <c r="B47" s="82"/>
      <c r="C47" s="44">
        <v>0.22793295999999999</v>
      </c>
    </row>
    <row r="48" spans="1:7" x14ac:dyDescent="0.2">
      <c r="A48" s="81" t="s">
        <v>941</v>
      </c>
      <c r="B48" s="82"/>
      <c r="C48" s="44">
        <v>0.28225408000000002</v>
      </c>
    </row>
    <row r="49" spans="1:5" x14ac:dyDescent="0.2">
      <c r="A49" s="9" t="s">
        <v>63</v>
      </c>
    </row>
    <row r="50" spans="1:5" x14ac:dyDescent="0.2">
      <c r="A50" s="9" t="s">
        <v>44</v>
      </c>
    </row>
    <row r="52" spans="1:5" x14ac:dyDescent="0.2">
      <c r="A52" s="18" t="s">
        <v>932</v>
      </c>
      <c r="D52" s="42">
        <v>3.17066209681933</v>
      </c>
      <c r="E52" s="13" t="s">
        <v>47</v>
      </c>
    </row>
    <row r="54" spans="1:5" x14ac:dyDescent="0.2">
      <c r="A54" s="18" t="s">
        <v>848</v>
      </c>
      <c r="D54" s="39" t="s">
        <v>46</v>
      </c>
    </row>
    <row r="56" spans="1:5" x14ac:dyDescent="0.2">
      <c r="A56" s="18" t="s">
        <v>933</v>
      </c>
    </row>
    <row r="57" spans="1:5" ht="14.4" x14ac:dyDescent="0.3">
      <c r="A57" s="64"/>
    </row>
    <row r="58" spans="1:5" x14ac:dyDescent="0.2">
      <c r="A58" s="47" t="s">
        <v>808</v>
      </c>
    </row>
    <row r="59" spans="1:5" x14ac:dyDescent="0.2">
      <c r="A59" s="49"/>
    </row>
    <row r="60" spans="1:5" x14ac:dyDescent="0.2">
      <c r="A60" s="49"/>
    </row>
    <row r="61" spans="1:5" x14ac:dyDescent="0.2">
      <c r="A61" s="49"/>
    </row>
    <row r="62" spans="1:5" x14ac:dyDescent="0.2">
      <c r="A62" s="49"/>
    </row>
    <row r="63" spans="1:5" x14ac:dyDescent="0.2">
      <c r="A63" s="49"/>
    </row>
    <row r="64" spans="1:5" x14ac:dyDescent="0.2">
      <c r="A64" s="49"/>
    </row>
    <row r="65" spans="1:1" x14ac:dyDescent="0.2">
      <c r="A65" s="49"/>
    </row>
    <row r="66" spans="1:1" x14ac:dyDescent="0.2">
      <c r="A66" s="49"/>
    </row>
    <row r="67" spans="1:1" x14ac:dyDescent="0.2">
      <c r="A67" s="49"/>
    </row>
    <row r="68" spans="1:1" x14ac:dyDescent="0.2">
      <c r="A68" s="49"/>
    </row>
    <row r="69" spans="1:1" x14ac:dyDescent="0.2">
      <c r="A69" s="49"/>
    </row>
    <row r="70" spans="1:1" x14ac:dyDescent="0.2">
      <c r="A70" s="49"/>
    </row>
    <row r="71" spans="1:1" x14ac:dyDescent="0.2">
      <c r="A71" s="49"/>
    </row>
    <row r="72" spans="1:1" x14ac:dyDescent="0.2">
      <c r="A72" s="47" t="s">
        <v>1011</v>
      </c>
    </row>
    <row r="73" spans="1:1" x14ac:dyDescent="0.2">
      <c r="A73" s="49"/>
    </row>
    <row r="74" spans="1:1" x14ac:dyDescent="0.2">
      <c r="A74" s="47" t="s">
        <v>809</v>
      </c>
    </row>
    <row r="75" spans="1:1" x14ac:dyDescent="0.2">
      <c r="A75" s="49"/>
    </row>
    <row r="76" spans="1:1" x14ac:dyDescent="0.2">
      <c r="A76" s="49"/>
    </row>
    <row r="77" spans="1:1" x14ac:dyDescent="0.2">
      <c r="A77" s="49"/>
    </row>
    <row r="78" spans="1:1" x14ac:dyDescent="0.2">
      <c r="A78" s="49"/>
    </row>
    <row r="79" spans="1:1" x14ac:dyDescent="0.2">
      <c r="A79" s="49"/>
    </row>
    <row r="80" spans="1:1" x14ac:dyDescent="0.2">
      <c r="A80" s="49"/>
    </row>
    <row r="81" spans="1:1" x14ac:dyDescent="0.2">
      <c r="A81" s="49"/>
    </row>
    <row r="82" spans="1:1" x14ac:dyDescent="0.2">
      <c r="A82" s="49"/>
    </row>
    <row r="83" spans="1:1" x14ac:dyDescent="0.2">
      <c r="A83" s="49"/>
    </row>
    <row r="84" spans="1:1" x14ac:dyDescent="0.2">
      <c r="A84" s="49"/>
    </row>
    <row r="85" spans="1:1" x14ac:dyDescent="0.2">
      <c r="A85" s="49"/>
    </row>
    <row r="86" spans="1:1" x14ac:dyDescent="0.2">
      <c r="A86" s="49"/>
    </row>
    <row r="87" spans="1:1" x14ac:dyDescent="0.2">
      <c r="A87" s="49"/>
    </row>
  </sheetData>
  <mergeCells count="5">
    <mergeCell ref="A1:G1"/>
    <mergeCell ref="A35:G35"/>
    <mergeCell ref="A46:B46"/>
    <mergeCell ref="A47:B47"/>
    <mergeCell ref="A48:B48"/>
  </mergeCells>
  <conditionalFormatting sqref="F2:F3 F5:F34 F37:F55">
    <cfRule type="cellIs" dxfId="89" priority="4" stopIfTrue="1" operator="between">
      <formula>0.009</formula>
      <formula>-0.009</formula>
    </cfRule>
  </conditionalFormatting>
  <conditionalFormatting sqref="F56 F94:F189">
    <cfRule type="cellIs" dxfId="88" priority="3" stopIfTrue="1" operator="between">
      <formula>0.009</formula>
      <formula>-0.009</formula>
    </cfRule>
  </conditionalFormatting>
  <conditionalFormatting sqref="F90:F93">
    <cfRule type="cellIs" dxfId="87" priority="2" stopIfTrue="1" operator="between">
      <formula>0.009</formula>
      <formula>-0.009</formula>
    </cfRule>
  </conditionalFormatting>
  <conditionalFormatting sqref="F57:F89">
    <cfRule type="cellIs" dxfId="86"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I84"/>
  <sheetViews>
    <sheetView showGridLines="0" zoomScaleNormal="100" zoomScaleSheetLayoutView="100" workbookViewId="0">
      <selection sqref="A1:G1"/>
    </sheetView>
  </sheetViews>
  <sheetFormatPr defaultColWidth="9.44140625" defaultRowHeight="10.199999999999999" x14ac:dyDescent="0.2"/>
  <cols>
    <col min="1" max="1" width="38.5546875" style="9" bestFit="1" customWidth="1"/>
    <col min="2" max="2" width="60.33203125" style="9" customWidth="1"/>
    <col min="3" max="3" width="15.5546875" style="9" bestFit="1" customWidth="1"/>
    <col min="4" max="4" width="15.44140625" style="9" bestFit="1" customWidth="1"/>
    <col min="5" max="5" width="22.88671875" style="13" customWidth="1"/>
    <col min="6" max="6" width="13.5546875" style="50" bestFit="1" customWidth="1"/>
    <col min="7" max="7" width="14.44140625" style="13" customWidth="1"/>
    <col min="8" max="16384" width="9.44140625" style="9"/>
  </cols>
  <sheetData>
    <row r="1" spans="1:9" s="1" customFormat="1" ht="15" customHeight="1" x14ac:dyDescent="0.2">
      <c r="A1" s="83" t="s">
        <v>1197</v>
      </c>
      <c r="B1" s="84"/>
      <c r="C1" s="84"/>
      <c r="D1" s="84"/>
      <c r="E1" s="84"/>
      <c r="F1" s="84"/>
      <c r="G1" s="84"/>
      <c r="H1" s="71"/>
    </row>
    <row r="2" spans="1:9" s="1" customFormat="1" ht="12" x14ac:dyDescent="0.25">
      <c r="A2" s="66" t="s">
        <v>1112</v>
      </c>
      <c r="E2" s="7"/>
      <c r="F2" s="61"/>
      <c r="G2" s="13"/>
    </row>
    <row r="3" spans="1:9" s="1" customFormat="1" ht="12" x14ac:dyDescent="0.2">
      <c r="A3" s="11" t="s">
        <v>7</v>
      </c>
      <c r="B3" s="2"/>
      <c r="C3" s="3"/>
      <c r="D3" s="3"/>
      <c r="E3" s="5"/>
      <c r="F3" s="61"/>
      <c r="G3" s="13"/>
    </row>
    <row r="4" spans="1:9" s="1" customFormat="1" ht="30.6" x14ac:dyDescent="0.2">
      <c r="A4" s="8" t="s">
        <v>2</v>
      </c>
      <c r="B4" s="8" t="s">
        <v>0</v>
      </c>
      <c r="C4" s="17" t="s">
        <v>1119</v>
      </c>
      <c r="D4" s="17" t="s">
        <v>1</v>
      </c>
      <c r="E4" s="52" t="s">
        <v>6</v>
      </c>
      <c r="F4" s="15" t="s">
        <v>3</v>
      </c>
      <c r="G4" s="15" t="s">
        <v>5</v>
      </c>
    </row>
    <row r="5" spans="1:9" x14ac:dyDescent="0.2">
      <c r="A5" s="21" t="s">
        <v>31</v>
      </c>
      <c r="B5" s="22"/>
      <c r="C5" s="22"/>
      <c r="D5" s="22"/>
      <c r="E5" s="24"/>
      <c r="F5" s="25"/>
      <c r="G5" s="24"/>
    </row>
    <row r="6" spans="1:9" x14ac:dyDescent="0.2">
      <c r="A6" s="26" t="s">
        <v>1120</v>
      </c>
      <c r="B6" s="27"/>
      <c r="C6" s="27"/>
      <c r="D6" s="27"/>
      <c r="E6" s="29"/>
      <c r="F6" s="30"/>
      <c r="G6" s="29"/>
    </row>
    <row r="7" spans="1:9" x14ac:dyDescent="0.2">
      <c r="A7" s="27" t="s">
        <v>1124</v>
      </c>
      <c r="B7" s="27" t="s">
        <v>1125</v>
      </c>
      <c r="C7" s="27" t="s">
        <v>1123</v>
      </c>
      <c r="D7" s="31">
        <v>688</v>
      </c>
      <c r="E7" s="29">
        <v>0</v>
      </c>
      <c r="F7" s="29">
        <v>0</v>
      </c>
      <c r="G7" s="29">
        <v>0</v>
      </c>
    </row>
    <row r="8" spans="1:9" x14ac:dyDescent="0.2">
      <c r="A8" s="27" t="s">
        <v>1121</v>
      </c>
      <c r="B8" s="27" t="s">
        <v>1122</v>
      </c>
      <c r="C8" s="27" t="s">
        <v>1123</v>
      </c>
      <c r="D8" s="31">
        <v>1400</v>
      </c>
      <c r="E8" s="29">
        <v>0</v>
      </c>
      <c r="F8" s="29">
        <v>0</v>
      </c>
      <c r="G8" s="29">
        <v>0</v>
      </c>
    </row>
    <row r="9" spans="1:9" x14ac:dyDescent="0.2">
      <c r="A9" s="27" t="s">
        <v>1198</v>
      </c>
      <c r="B9" s="27" t="s">
        <v>1199</v>
      </c>
      <c r="C9" s="27" t="s">
        <v>1123</v>
      </c>
      <c r="D9" s="31">
        <v>400</v>
      </c>
      <c r="E9" s="29">
        <v>0</v>
      </c>
      <c r="F9" s="29">
        <v>0</v>
      </c>
      <c r="G9" s="29">
        <v>0</v>
      </c>
    </row>
    <row r="10" spans="1:9" x14ac:dyDescent="0.2">
      <c r="A10" s="26" t="s">
        <v>33</v>
      </c>
      <c r="B10" s="26"/>
      <c r="C10" s="26"/>
      <c r="D10" s="26"/>
      <c r="E10" s="33">
        <f>SUM(E6:E9)</f>
        <v>0</v>
      </c>
      <c r="F10" s="33">
        <f>SUM(F6:F9)</f>
        <v>0</v>
      </c>
      <c r="G10" s="33"/>
      <c r="H10" s="18"/>
      <c r="I10" s="18"/>
    </row>
    <row r="11" spans="1:9" x14ac:dyDescent="0.2">
      <c r="A11" s="27"/>
      <c r="B11" s="27"/>
      <c r="C11" s="27"/>
      <c r="D11" s="27"/>
      <c r="E11" s="29"/>
      <c r="F11" s="30"/>
      <c r="G11" s="29"/>
    </row>
    <row r="12" spans="1:9" x14ac:dyDescent="0.2">
      <c r="A12" s="26" t="s">
        <v>35</v>
      </c>
      <c r="B12" s="26"/>
      <c r="C12" s="26"/>
      <c r="D12" s="26"/>
      <c r="E12" s="33">
        <f>E10</f>
        <v>0</v>
      </c>
      <c r="F12" s="33">
        <f>F10</f>
        <v>0</v>
      </c>
      <c r="G12" s="33"/>
      <c r="H12" s="18"/>
      <c r="I12" s="18"/>
    </row>
    <row r="13" spans="1:9" x14ac:dyDescent="0.2">
      <c r="A13" s="26"/>
      <c r="B13" s="26"/>
      <c r="C13" s="26"/>
      <c r="D13" s="26"/>
      <c r="E13" s="33"/>
      <c r="F13" s="34"/>
      <c r="G13" s="33"/>
      <c r="H13" s="18"/>
      <c r="I13" s="18"/>
    </row>
    <row r="14" spans="1:9" x14ac:dyDescent="0.2">
      <c r="A14" s="26" t="s">
        <v>37</v>
      </c>
      <c r="B14" s="26"/>
      <c r="C14" s="26"/>
      <c r="D14" s="26"/>
      <c r="E14" s="33">
        <f>491678.83/100000</f>
        <v>4.9167883000000003</v>
      </c>
      <c r="F14" s="33">
        <f>F16-(F12)</f>
        <v>100</v>
      </c>
      <c r="G14" s="33"/>
      <c r="H14" s="18"/>
      <c r="I14" s="18"/>
    </row>
    <row r="15" spans="1:9" x14ac:dyDescent="0.2">
      <c r="A15" s="26"/>
      <c r="B15" s="26"/>
      <c r="C15" s="26"/>
      <c r="D15" s="26"/>
      <c r="E15" s="33"/>
      <c r="F15" s="34"/>
      <c r="G15" s="33"/>
      <c r="H15" s="18"/>
      <c r="I15" s="18"/>
    </row>
    <row r="16" spans="1:9" x14ac:dyDescent="0.2">
      <c r="A16" s="35" t="s">
        <v>36</v>
      </c>
      <c r="B16" s="35"/>
      <c r="C16" s="35"/>
      <c r="D16" s="35"/>
      <c r="E16" s="37">
        <f>E14</f>
        <v>4.9167883000000003</v>
      </c>
      <c r="F16" s="37">
        <v>100</v>
      </c>
      <c r="G16" s="37"/>
      <c r="H16" s="18"/>
      <c r="I16" s="18"/>
    </row>
    <row r="18" spans="1:7" x14ac:dyDescent="0.2">
      <c r="A18" s="18" t="s">
        <v>38</v>
      </c>
    </row>
    <row r="19" spans="1:7" x14ac:dyDescent="0.2">
      <c r="A19" s="55" t="s">
        <v>1128</v>
      </c>
    </row>
    <row r="20" spans="1:7" ht="39" customHeight="1" x14ac:dyDescent="0.3">
      <c r="A20" s="90" t="s">
        <v>1129</v>
      </c>
      <c r="B20" s="91"/>
      <c r="C20" s="91"/>
      <c r="D20" s="91"/>
      <c r="E20" s="91"/>
      <c r="F20" s="91"/>
      <c r="G20" s="91"/>
    </row>
    <row r="21" spans="1:7" ht="14.4" x14ac:dyDescent="0.3">
      <c r="A21" s="72"/>
      <c r="B21" s="73"/>
      <c r="C21" s="73"/>
      <c r="D21" s="73"/>
      <c r="E21" s="73"/>
      <c r="F21" s="73"/>
      <c r="G21" s="73"/>
    </row>
    <row r="22" spans="1:7" x14ac:dyDescent="0.2">
      <c r="A22" s="18" t="s">
        <v>39</v>
      </c>
    </row>
    <row r="23" spans="1:7" x14ac:dyDescent="0.2">
      <c r="A23" s="18" t="s">
        <v>40</v>
      </c>
    </row>
    <row r="24" spans="1:7" x14ac:dyDescent="0.2">
      <c r="A24" s="18" t="s">
        <v>41</v>
      </c>
      <c r="B24" s="18"/>
      <c r="C24" s="39" t="s">
        <v>43</v>
      </c>
      <c r="D24" s="39" t="s">
        <v>1200</v>
      </c>
    </row>
    <row r="25" spans="1:7" x14ac:dyDescent="0.2">
      <c r="A25" s="9" t="s">
        <v>78</v>
      </c>
      <c r="C25" s="67" t="s">
        <v>844</v>
      </c>
      <c r="D25" s="40">
        <v>24.933800000000002</v>
      </c>
    </row>
    <row r="26" spans="1:7" x14ac:dyDescent="0.2">
      <c r="A26" s="9" t="s">
        <v>80</v>
      </c>
      <c r="C26" s="67" t="s">
        <v>844</v>
      </c>
      <c r="D26" s="40">
        <v>11.5593</v>
      </c>
    </row>
    <row r="27" spans="1:7" x14ac:dyDescent="0.2">
      <c r="A27" s="9" t="s">
        <v>79</v>
      </c>
      <c r="C27" s="67" t="s">
        <v>844</v>
      </c>
      <c r="D27" s="40">
        <v>26.575900000000001</v>
      </c>
    </row>
    <row r="28" spans="1:7" x14ac:dyDescent="0.2">
      <c r="A28" s="9" t="s">
        <v>81</v>
      </c>
      <c r="C28" s="67" t="s">
        <v>844</v>
      </c>
      <c r="D28" s="40">
        <v>12.480700000000001</v>
      </c>
    </row>
    <row r="30" spans="1:7" x14ac:dyDescent="0.2">
      <c r="A30" s="9" t="s">
        <v>44</v>
      </c>
    </row>
    <row r="31" spans="1:7" x14ac:dyDescent="0.2">
      <c r="A31" s="9" t="s">
        <v>1201</v>
      </c>
    </row>
    <row r="33" spans="1:7" x14ac:dyDescent="0.2">
      <c r="A33" s="18" t="s">
        <v>45</v>
      </c>
      <c r="D33" s="39" t="s">
        <v>46</v>
      </c>
    </row>
    <row r="35" spans="1:7" x14ac:dyDescent="0.2">
      <c r="A35" s="18" t="s">
        <v>932</v>
      </c>
      <c r="D35" s="67" t="s">
        <v>844</v>
      </c>
    </row>
    <row r="36" spans="1:7" x14ac:dyDescent="0.2">
      <c r="A36" s="9" t="s">
        <v>1132</v>
      </c>
      <c r="D36" s="42"/>
    </row>
    <row r="38" spans="1:7" x14ac:dyDescent="0.2">
      <c r="A38" s="18" t="s">
        <v>848</v>
      </c>
      <c r="D38" s="39" t="s">
        <v>46</v>
      </c>
    </row>
    <row r="39" spans="1:7" x14ac:dyDescent="0.2">
      <c r="A39" s="9" t="s">
        <v>849</v>
      </c>
    </row>
    <row r="40" spans="1:7" x14ac:dyDescent="0.2">
      <c r="A40" s="46" t="s">
        <v>850</v>
      </c>
    </row>
    <row r="42" spans="1:7" ht="36.75" customHeight="1" x14ac:dyDescent="0.3">
      <c r="A42" s="90" t="s">
        <v>1202</v>
      </c>
      <c r="B42" s="91"/>
      <c r="C42" s="91"/>
      <c r="D42" s="91"/>
      <c r="E42" s="91"/>
      <c r="F42" s="91"/>
      <c r="G42" s="91"/>
    </row>
    <row r="44" spans="1:7" ht="36.75" customHeight="1" x14ac:dyDescent="0.3">
      <c r="A44" s="90" t="s">
        <v>1203</v>
      </c>
      <c r="B44" s="91"/>
      <c r="C44" s="91"/>
      <c r="D44" s="91"/>
      <c r="E44" s="91"/>
      <c r="F44" s="91"/>
      <c r="G44" s="91"/>
    </row>
    <row r="45" spans="1:7" x14ac:dyDescent="0.2">
      <c r="A45" s="46" t="s">
        <v>1136</v>
      </c>
    </row>
    <row r="47" spans="1:7" ht="26.25" customHeight="1" x14ac:dyDescent="0.3">
      <c r="A47" s="90" t="s">
        <v>1156</v>
      </c>
      <c r="B47" s="91"/>
      <c r="C47" s="91"/>
      <c r="D47" s="91"/>
      <c r="E47" s="91"/>
      <c r="F47" s="91"/>
      <c r="G47" s="91"/>
    </row>
    <row r="48" spans="1:7" s="49" customFormat="1" ht="14.4" x14ac:dyDescent="0.3">
      <c r="A48" s="74"/>
      <c r="B48" s="75"/>
      <c r="C48" s="75"/>
      <c r="D48" s="75"/>
      <c r="E48" s="75"/>
      <c r="F48" s="75"/>
      <c r="G48" s="75"/>
    </row>
    <row r="49" spans="1:9" x14ac:dyDescent="0.2">
      <c r="A49" s="47" t="s">
        <v>806</v>
      </c>
      <c r="B49" s="49"/>
      <c r="C49" s="49"/>
      <c r="D49" s="49"/>
      <c r="E49" s="50"/>
      <c r="G49" s="50"/>
    </row>
    <row r="50" spans="1:9" x14ac:dyDescent="0.2">
      <c r="A50" s="47"/>
      <c r="B50" s="49"/>
      <c r="C50" s="49"/>
      <c r="D50" s="49"/>
      <c r="E50" s="50"/>
      <c r="G50" s="50"/>
    </row>
    <row r="51" spans="1:9" ht="48" customHeight="1" x14ac:dyDescent="0.2">
      <c r="A51" s="100" t="s">
        <v>1204</v>
      </c>
      <c r="B51" s="100"/>
      <c r="C51" s="100"/>
      <c r="D51" s="100"/>
      <c r="E51" s="100"/>
      <c r="F51" s="100"/>
      <c r="G51" s="100"/>
    </row>
    <row r="52" spans="1:9" ht="25.5" customHeight="1" x14ac:dyDescent="0.2">
      <c r="A52" s="87" t="s">
        <v>1205</v>
      </c>
      <c r="B52" s="87"/>
      <c r="C52" s="87"/>
      <c r="D52" s="87"/>
      <c r="E52" s="87"/>
      <c r="F52" s="87"/>
      <c r="G52" s="87"/>
    </row>
    <row r="54" spans="1:9" s="1" customFormat="1" ht="13.8" x14ac:dyDescent="0.2">
      <c r="A54" s="83" t="s">
        <v>1206</v>
      </c>
      <c r="B54" s="84"/>
      <c r="C54" s="84"/>
      <c r="D54" s="84"/>
      <c r="E54" s="84"/>
      <c r="F54" s="84"/>
      <c r="G54" s="84"/>
    </row>
    <row r="55" spans="1:9" x14ac:dyDescent="0.2">
      <c r="A55" s="18" t="s">
        <v>7</v>
      </c>
    </row>
    <row r="56" spans="1:9" s="1" customFormat="1" ht="30.6" x14ac:dyDescent="0.2">
      <c r="A56" s="8" t="s">
        <v>2</v>
      </c>
      <c r="B56" s="8" t="s">
        <v>0</v>
      </c>
      <c r="C56" s="17" t="s">
        <v>864</v>
      </c>
      <c r="D56" s="17" t="s">
        <v>1</v>
      </c>
      <c r="E56" s="52" t="s">
        <v>6</v>
      </c>
      <c r="F56" s="15" t="s">
        <v>3</v>
      </c>
      <c r="G56" s="15" t="s">
        <v>5</v>
      </c>
    </row>
    <row r="57" spans="1:9" x14ac:dyDescent="0.2">
      <c r="A57" s="21" t="s">
        <v>31</v>
      </c>
      <c r="B57" s="22"/>
      <c r="C57" s="22"/>
      <c r="D57" s="22"/>
      <c r="E57" s="24"/>
      <c r="F57" s="25"/>
      <c r="G57" s="24"/>
    </row>
    <row r="58" spans="1:9" x14ac:dyDescent="0.2">
      <c r="A58" s="26" t="s">
        <v>32</v>
      </c>
      <c r="B58" s="27"/>
      <c r="C58" s="27"/>
      <c r="D58" s="27"/>
      <c r="E58" s="29"/>
      <c r="F58" s="30"/>
      <c r="G58" s="29"/>
    </row>
    <row r="59" spans="1:9" x14ac:dyDescent="0.2">
      <c r="A59" s="27" t="s">
        <v>1142</v>
      </c>
      <c r="B59" s="27" t="s">
        <v>1143</v>
      </c>
      <c r="C59" s="27" t="s">
        <v>1144</v>
      </c>
      <c r="D59" s="31">
        <v>1450</v>
      </c>
      <c r="E59" s="29">
        <v>4100.6834247000006</v>
      </c>
      <c r="F59" s="30">
        <v>100</v>
      </c>
      <c r="G59" s="29">
        <v>4.165</v>
      </c>
      <c r="I59" s="42"/>
    </row>
    <row r="60" spans="1:9" x14ac:dyDescent="0.2">
      <c r="A60" s="26" t="s">
        <v>33</v>
      </c>
      <c r="B60" s="26"/>
      <c r="C60" s="26"/>
      <c r="D60" s="26"/>
      <c r="E60" s="33">
        <f>SUM(E59)</f>
        <v>4100.6834247000006</v>
      </c>
      <c r="F60" s="33">
        <f>SUM(F59)</f>
        <v>100</v>
      </c>
      <c r="G60" s="33"/>
      <c r="H60" s="18"/>
      <c r="I60" s="18"/>
    </row>
    <row r="61" spans="1:9" x14ac:dyDescent="0.2">
      <c r="A61" s="27"/>
      <c r="B61" s="27"/>
      <c r="C61" s="27"/>
      <c r="D61" s="27"/>
      <c r="E61" s="29"/>
      <c r="F61" s="30"/>
      <c r="G61" s="29"/>
    </row>
    <row r="62" spans="1:9" x14ac:dyDescent="0.2">
      <c r="A62" s="26" t="s">
        <v>35</v>
      </c>
      <c r="B62" s="26"/>
      <c r="C62" s="26"/>
      <c r="D62" s="26"/>
      <c r="E62" s="33">
        <f>E60</f>
        <v>4100.6834247000006</v>
      </c>
      <c r="F62" s="33">
        <f>F60</f>
        <v>100</v>
      </c>
      <c r="G62" s="33"/>
      <c r="H62" s="18"/>
      <c r="I62" s="18"/>
    </row>
    <row r="63" spans="1:9" x14ac:dyDescent="0.2">
      <c r="A63" s="26"/>
      <c r="B63" s="26"/>
      <c r="C63" s="26"/>
      <c r="D63" s="26"/>
      <c r="E63" s="33"/>
      <c r="F63" s="34"/>
      <c r="G63" s="33"/>
      <c r="H63" s="18"/>
      <c r="I63" s="18"/>
    </row>
    <row r="64" spans="1:9" x14ac:dyDescent="0.2">
      <c r="A64" s="26" t="s">
        <v>37</v>
      </c>
      <c r="B64" s="26"/>
      <c r="C64" s="26"/>
      <c r="D64" s="26"/>
      <c r="E64" s="68">
        <v>0</v>
      </c>
      <c r="F64" s="68">
        <v>0</v>
      </c>
      <c r="G64" s="33"/>
      <c r="H64" s="18"/>
      <c r="I64" s="42"/>
    </row>
    <row r="65" spans="1:9" x14ac:dyDescent="0.2">
      <c r="A65" s="26"/>
      <c r="B65" s="26"/>
      <c r="C65" s="26"/>
      <c r="D65" s="26"/>
      <c r="E65" s="33"/>
      <c r="F65" s="34"/>
      <c r="G65" s="33"/>
      <c r="H65" s="18"/>
      <c r="I65" s="18"/>
    </row>
    <row r="66" spans="1:9" x14ac:dyDescent="0.2">
      <c r="A66" s="35" t="s">
        <v>36</v>
      </c>
      <c r="B66" s="35"/>
      <c r="C66" s="35"/>
      <c r="D66" s="35"/>
      <c r="E66" s="37">
        <v>4100.6834196999989</v>
      </c>
      <c r="F66" s="38">
        <v>100</v>
      </c>
      <c r="G66" s="37"/>
      <c r="H66" s="18"/>
      <c r="I66" s="18"/>
    </row>
    <row r="67" spans="1:9" s="13" customFormat="1" x14ac:dyDescent="0.2">
      <c r="A67" s="9"/>
      <c r="B67" s="9"/>
      <c r="C67" s="9"/>
      <c r="D67" s="9"/>
      <c r="F67" s="76"/>
      <c r="H67" s="9"/>
      <c r="I67" s="9"/>
    </row>
    <row r="68" spans="1:9" s="13" customFormat="1" x14ac:dyDescent="0.2">
      <c r="A68" s="18" t="s">
        <v>38</v>
      </c>
      <c r="B68" s="9"/>
      <c r="C68" s="9"/>
      <c r="D68" s="9"/>
      <c r="F68" s="50"/>
      <c r="H68" s="9"/>
      <c r="I68" s="9"/>
    </row>
    <row r="69" spans="1:9" s="13" customFormat="1" x14ac:dyDescent="0.2">
      <c r="A69" s="47" t="s">
        <v>1145</v>
      </c>
      <c r="B69" s="9"/>
      <c r="C69" s="9"/>
      <c r="D69" s="9"/>
      <c r="F69" s="50"/>
      <c r="H69" s="9"/>
      <c r="I69" s="9"/>
    </row>
    <row r="70" spans="1:9" s="13" customFormat="1" x14ac:dyDescent="0.2">
      <c r="A70" s="87" t="s">
        <v>1146</v>
      </c>
      <c r="B70" s="87"/>
      <c r="C70" s="87"/>
      <c r="D70" s="87"/>
      <c r="E70" s="87"/>
      <c r="F70" s="87"/>
      <c r="G70" s="87"/>
      <c r="H70" s="9"/>
      <c r="I70" s="9"/>
    </row>
    <row r="72" spans="1:9" s="13" customFormat="1" x14ac:dyDescent="0.2">
      <c r="A72" s="18" t="s">
        <v>39</v>
      </c>
      <c r="B72" s="9"/>
      <c r="C72" s="9"/>
      <c r="D72" s="9"/>
      <c r="F72" s="50"/>
      <c r="H72" s="9"/>
      <c r="I72" s="9"/>
    </row>
    <row r="73" spans="1:9" s="13" customFormat="1" x14ac:dyDescent="0.2">
      <c r="A73" s="18" t="s">
        <v>40</v>
      </c>
      <c r="B73" s="9"/>
      <c r="C73" s="9"/>
      <c r="D73" s="9"/>
      <c r="F73" s="50"/>
      <c r="H73" s="9"/>
      <c r="I73" s="9"/>
    </row>
    <row r="74" spans="1:9" s="13" customFormat="1" x14ac:dyDescent="0.2">
      <c r="A74" s="18" t="s">
        <v>41</v>
      </c>
      <c r="B74" s="18"/>
      <c r="C74" s="39" t="s">
        <v>43</v>
      </c>
      <c r="D74" s="18" t="s">
        <v>42</v>
      </c>
      <c r="F74" s="77"/>
      <c r="G74" s="78"/>
      <c r="H74" s="9"/>
      <c r="I74" s="9"/>
    </row>
    <row r="75" spans="1:9" s="13" customFormat="1" x14ac:dyDescent="0.2">
      <c r="A75" s="9" t="s">
        <v>78</v>
      </c>
      <c r="B75" s="9"/>
      <c r="C75" s="40">
        <v>0.4909</v>
      </c>
      <c r="D75" s="79">
        <v>0.4884</v>
      </c>
      <c r="F75" s="50"/>
      <c r="H75" s="9"/>
      <c r="I75" s="9"/>
    </row>
    <row r="76" spans="1:9" s="13" customFormat="1" x14ac:dyDescent="0.2">
      <c r="A76" s="9" t="s">
        <v>80</v>
      </c>
      <c r="B76" s="9"/>
      <c r="C76" s="40">
        <v>0.2276</v>
      </c>
      <c r="D76" s="79">
        <v>0.22639999999999999</v>
      </c>
      <c r="F76" s="50"/>
      <c r="H76" s="9"/>
      <c r="I76" s="9"/>
    </row>
    <row r="77" spans="1:9" s="13" customFormat="1" x14ac:dyDescent="0.2">
      <c r="A77" s="9" t="s">
        <v>79</v>
      </c>
      <c r="B77" s="9"/>
      <c r="C77" s="40">
        <v>0.51900000000000002</v>
      </c>
      <c r="D77" s="79">
        <v>0.51629999999999998</v>
      </c>
      <c r="F77" s="50"/>
      <c r="H77" s="9"/>
      <c r="I77" s="9"/>
    </row>
    <row r="78" spans="1:9" s="13" customFormat="1" x14ac:dyDescent="0.2">
      <c r="A78" s="9" t="s">
        <v>81</v>
      </c>
      <c r="B78" s="9"/>
      <c r="C78" s="40">
        <v>0.2437</v>
      </c>
      <c r="D78" s="79">
        <v>0.24249999999999999</v>
      </c>
      <c r="F78" s="50"/>
      <c r="H78" s="9"/>
      <c r="I78" s="9"/>
    </row>
    <row r="80" spans="1:9" s="13" customFormat="1" x14ac:dyDescent="0.2">
      <c r="A80" s="9" t="s">
        <v>44</v>
      </c>
      <c r="B80" s="9"/>
      <c r="C80" s="9"/>
      <c r="D80" s="9"/>
      <c r="F80" s="50"/>
      <c r="H80" s="9"/>
      <c r="I80" s="9"/>
    </row>
    <row r="82" spans="1:9" s="13" customFormat="1" x14ac:dyDescent="0.2">
      <c r="A82" s="18" t="s">
        <v>1147</v>
      </c>
      <c r="B82" s="9"/>
      <c r="C82" s="9"/>
      <c r="D82" s="39" t="s">
        <v>46</v>
      </c>
      <c r="F82" s="50"/>
      <c r="H82" s="9"/>
      <c r="I82" s="9"/>
    </row>
    <row r="83" spans="1:9" x14ac:dyDescent="0.2">
      <c r="A83" s="9" t="s">
        <v>849</v>
      </c>
    </row>
    <row r="84" spans="1:9" x14ac:dyDescent="0.2">
      <c r="A84" s="46" t="s">
        <v>850</v>
      </c>
    </row>
  </sheetData>
  <mergeCells count="9">
    <mergeCell ref="A52:G52"/>
    <mergeCell ref="A54:G54"/>
    <mergeCell ref="A70:G70"/>
    <mergeCell ref="A1:G1"/>
    <mergeCell ref="A20:G20"/>
    <mergeCell ref="A42:G42"/>
    <mergeCell ref="A44:G44"/>
    <mergeCell ref="A47:G47"/>
    <mergeCell ref="A51:G51"/>
  </mergeCells>
  <conditionalFormatting sqref="F2:F3 F5:F6 F43 F45:F46 F55 F67:F69 F11 F13 F15 F53 F49:F50 F17:F19 F71:F65528 F22:F41">
    <cfRule type="cellIs" dxfId="7" priority="3" stopIfTrue="1" operator="between">
      <formula>0.009</formula>
      <formula>-0.009</formula>
    </cfRule>
  </conditionalFormatting>
  <conditionalFormatting sqref="F57:F58">
    <cfRule type="cellIs" dxfId="6" priority="2" stopIfTrue="1" operator="between">
      <formula>0.009</formula>
      <formula>-0.009</formula>
    </cfRule>
  </conditionalFormatting>
  <conditionalFormatting sqref="F59 F61 F63 F65:F66">
    <cfRule type="cellIs" dxfId="5" priority="1" stopIfTrue="1" operator="between">
      <formula>0.009</formula>
      <formula>-0.009</formula>
    </cfRule>
  </conditionalFormatting>
  <hyperlinks>
    <hyperlink ref="A40" r:id="rId1" tooltip="https://www.franklintempletonindia.com/investor/reports" xr:uid="{00000000-0004-0000-2700-000000000000}"/>
    <hyperlink ref="A84" r:id="rId2" tooltip="https://www.franklintempletonindia.com/investor/reports" xr:uid="{00000000-0004-0000-2700-000001000000}"/>
    <hyperlink ref="A45" r:id="rId3" xr:uid="{00000000-0004-0000-2700-000002000000}"/>
  </hyperlinks>
  <pageMargins left="0.7" right="0.7" top="0.75" bottom="0.75" header="0.3" footer="0.3"/>
  <pageSetup paperSize="9" scale="51" orientation="portrait" r:id="rId4"/>
  <headerFooter>
    <oddFooter>&amp;C&amp;1#&amp;"Calibri"&amp;10&amp;K000000PUBLIC</oddFooter>
    <evenFooter>&amp;LPUBLIC</evenFooter>
    <firstFooter>&amp;LPUBLIC</first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I151"/>
  <sheetViews>
    <sheetView workbookViewId="0">
      <selection sqref="A1:G1"/>
    </sheetView>
  </sheetViews>
  <sheetFormatPr defaultColWidth="9.109375" defaultRowHeight="10.199999999999999" x14ac:dyDescent="0.2"/>
  <cols>
    <col min="1" max="1" width="38.6640625" style="9" bestFit="1" customWidth="1"/>
    <col min="2" max="2" width="58" style="9" bestFit="1" customWidth="1"/>
    <col min="3" max="3" width="15.5546875" style="9" bestFit="1" customWidth="1"/>
    <col min="4" max="4" width="15.33203125" style="9" bestFit="1" customWidth="1"/>
    <col min="5" max="5" width="23" style="13" customWidth="1"/>
    <col min="6" max="6" width="13.5546875" style="50" bestFit="1" customWidth="1"/>
    <col min="7" max="7" width="14.33203125" style="13" customWidth="1"/>
    <col min="8" max="16384" width="9.109375" style="9"/>
  </cols>
  <sheetData>
    <row r="1" spans="1:9" s="1" customFormat="1" ht="15" customHeight="1" x14ac:dyDescent="0.2">
      <c r="A1" s="83" t="s">
        <v>1207</v>
      </c>
      <c r="B1" s="84"/>
      <c r="C1" s="84"/>
      <c r="D1" s="84"/>
      <c r="E1" s="84"/>
      <c r="F1" s="84"/>
      <c r="G1" s="84"/>
    </row>
    <row r="2" spans="1:9" s="1" customFormat="1" ht="12" x14ac:dyDescent="0.25">
      <c r="A2" s="66" t="s">
        <v>1112</v>
      </c>
      <c r="E2" s="7"/>
      <c r="F2" s="61"/>
      <c r="G2" s="13"/>
    </row>
    <row r="3" spans="1:9" s="1" customFormat="1" ht="12" x14ac:dyDescent="0.2">
      <c r="A3" s="11" t="s">
        <v>7</v>
      </c>
      <c r="B3" s="2"/>
      <c r="C3" s="3"/>
      <c r="D3" s="3"/>
      <c r="E3" s="5"/>
      <c r="F3" s="61"/>
      <c r="G3" s="13"/>
    </row>
    <row r="4" spans="1:9" s="1" customFormat="1" ht="30.6" x14ac:dyDescent="0.2">
      <c r="A4" s="8" t="s">
        <v>2</v>
      </c>
      <c r="B4" s="8" t="s">
        <v>0</v>
      </c>
      <c r="C4" s="17" t="s">
        <v>1119</v>
      </c>
      <c r="D4" s="17" t="s">
        <v>1</v>
      </c>
      <c r="E4" s="52" t="s">
        <v>6</v>
      </c>
      <c r="F4" s="15" t="s">
        <v>3</v>
      </c>
      <c r="G4" s="15" t="s">
        <v>5</v>
      </c>
    </row>
    <row r="5" spans="1:9" x14ac:dyDescent="0.2">
      <c r="A5" s="21" t="s">
        <v>31</v>
      </c>
      <c r="B5" s="22"/>
      <c r="C5" s="22"/>
      <c r="D5" s="22"/>
      <c r="E5" s="24"/>
      <c r="F5" s="25"/>
      <c r="G5" s="24"/>
    </row>
    <row r="6" spans="1:9" x14ac:dyDescent="0.2">
      <c r="A6" s="26" t="s">
        <v>32</v>
      </c>
      <c r="B6" s="27"/>
      <c r="C6" s="27"/>
      <c r="D6" s="27"/>
      <c r="E6" s="29"/>
      <c r="F6" s="30"/>
      <c r="G6" s="29"/>
    </row>
    <row r="7" spans="1:9" ht="30.6" x14ac:dyDescent="0.2">
      <c r="A7" s="27" t="s">
        <v>1166</v>
      </c>
      <c r="B7" s="27" t="s">
        <v>1167</v>
      </c>
      <c r="C7" s="56" t="s">
        <v>1163</v>
      </c>
      <c r="D7" s="31">
        <v>7862</v>
      </c>
      <c r="E7" s="29">
        <v>15709.629771800001</v>
      </c>
      <c r="F7" s="30">
        <v>84.049820134352501</v>
      </c>
      <c r="G7" s="29">
        <v>10.925000000000001</v>
      </c>
    </row>
    <row r="8" spans="1:9" x14ac:dyDescent="0.2">
      <c r="A8" s="26" t="s">
        <v>33</v>
      </c>
      <c r="B8" s="26"/>
      <c r="C8" s="26"/>
      <c r="D8" s="26"/>
      <c r="E8" s="33">
        <f>SUM(E6:E7)</f>
        <v>15709.629771800001</v>
      </c>
      <c r="F8" s="34">
        <f>SUM(F6:F7)</f>
        <v>84.049820134352501</v>
      </c>
      <c r="G8" s="33"/>
      <c r="H8" s="18"/>
      <c r="I8" s="18"/>
    </row>
    <row r="9" spans="1:9" x14ac:dyDescent="0.2">
      <c r="A9" s="27"/>
      <c r="B9" s="27"/>
      <c r="C9" s="27"/>
      <c r="D9" s="27"/>
      <c r="E9" s="29"/>
      <c r="F9" s="30"/>
      <c r="G9" s="29"/>
    </row>
    <row r="10" spans="1:9" x14ac:dyDescent="0.2">
      <c r="A10" s="26" t="s">
        <v>1120</v>
      </c>
      <c r="B10" s="27"/>
      <c r="C10" s="27"/>
      <c r="D10" s="27"/>
      <c r="E10" s="29"/>
      <c r="F10" s="30"/>
      <c r="G10" s="29"/>
    </row>
    <row r="11" spans="1:9" x14ac:dyDescent="0.2">
      <c r="A11" s="27" t="s">
        <v>1208</v>
      </c>
      <c r="B11" s="27" t="s">
        <v>1209</v>
      </c>
      <c r="C11" s="27" t="s">
        <v>1168</v>
      </c>
      <c r="D11" s="31">
        <v>750</v>
      </c>
      <c r="E11" s="29">
        <v>0</v>
      </c>
      <c r="F11" s="29">
        <v>0</v>
      </c>
      <c r="G11" s="29">
        <v>0</v>
      </c>
    </row>
    <row r="12" spans="1:9" x14ac:dyDescent="0.2">
      <c r="A12" s="27" t="s">
        <v>1169</v>
      </c>
      <c r="B12" s="27" t="s">
        <v>1170</v>
      </c>
      <c r="C12" s="27" t="s">
        <v>1168</v>
      </c>
      <c r="D12" s="31">
        <v>150</v>
      </c>
      <c r="E12" s="29">
        <v>0</v>
      </c>
      <c r="F12" s="29">
        <v>0</v>
      </c>
      <c r="G12" s="29">
        <v>0</v>
      </c>
    </row>
    <row r="13" spans="1:9" x14ac:dyDescent="0.2">
      <c r="A13" s="26" t="s">
        <v>33</v>
      </c>
      <c r="B13" s="26"/>
      <c r="C13" s="26"/>
      <c r="D13" s="26"/>
      <c r="E13" s="33">
        <f>SUM(E10:E12)</f>
        <v>0</v>
      </c>
      <c r="F13" s="33">
        <f>SUM(F10:F12)</f>
        <v>0</v>
      </c>
      <c r="G13" s="33"/>
      <c r="H13" s="18"/>
      <c r="I13" s="18"/>
    </row>
    <row r="14" spans="1:9" x14ac:dyDescent="0.2">
      <c r="A14" s="27"/>
      <c r="B14" s="27"/>
      <c r="C14" s="27"/>
      <c r="D14" s="27"/>
      <c r="E14" s="29"/>
      <c r="F14" s="30"/>
      <c r="G14" s="29"/>
    </row>
    <row r="15" spans="1:9" x14ac:dyDescent="0.2">
      <c r="A15" s="26" t="s">
        <v>34</v>
      </c>
      <c r="B15" s="27"/>
      <c r="C15" s="27"/>
      <c r="D15" s="27"/>
      <c r="E15" s="29"/>
      <c r="F15" s="30"/>
      <c r="G15" s="29"/>
    </row>
    <row r="16" spans="1:9" x14ac:dyDescent="0.2">
      <c r="A16" s="27" t="s">
        <v>1173</v>
      </c>
      <c r="B16" s="27" t="s">
        <v>1174</v>
      </c>
      <c r="C16" s="27" t="s">
        <v>1175</v>
      </c>
      <c r="D16" s="31">
        <v>83173.284</v>
      </c>
      <c r="E16" s="29">
        <v>2973.4483129999999</v>
      </c>
      <c r="F16" s="30">
        <v>15.9085732456322</v>
      </c>
      <c r="G16" s="29">
        <v>5.5608000000000004</v>
      </c>
    </row>
    <row r="17" spans="1:9" x14ac:dyDescent="0.2">
      <c r="A17" s="26" t="s">
        <v>33</v>
      </c>
      <c r="B17" s="26"/>
      <c r="C17" s="26"/>
      <c r="D17" s="26"/>
      <c r="E17" s="33">
        <f>SUM(E16:E16)</f>
        <v>2973.4483129999999</v>
      </c>
      <c r="F17" s="34">
        <f>SUM(F16:F16)</f>
        <v>15.9085732456322</v>
      </c>
      <c r="G17" s="33"/>
      <c r="H17" s="18"/>
      <c r="I17" s="18"/>
    </row>
    <row r="18" spans="1:9" x14ac:dyDescent="0.2">
      <c r="A18" s="27"/>
      <c r="B18" s="27"/>
      <c r="C18" s="27"/>
      <c r="D18" s="27"/>
      <c r="E18" s="29"/>
      <c r="F18" s="30"/>
      <c r="G18" s="29"/>
    </row>
    <row r="19" spans="1:9" x14ac:dyDescent="0.2">
      <c r="A19" s="26" t="s">
        <v>35</v>
      </c>
      <c r="B19" s="26"/>
      <c r="C19" s="26"/>
      <c r="D19" s="26"/>
      <c r="E19" s="33">
        <f>E8+E13+E17</f>
        <v>18683.078084799999</v>
      </c>
      <c r="F19" s="34">
        <f>F8+F13+F17</f>
        <v>99.958393379984699</v>
      </c>
      <c r="G19" s="33"/>
      <c r="H19" s="18"/>
      <c r="I19" s="18"/>
    </row>
    <row r="20" spans="1:9" x14ac:dyDescent="0.2">
      <c r="A20" s="26"/>
      <c r="B20" s="26"/>
      <c r="C20" s="26"/>
      <c r="D20" s="26"/>
      <c r="E20" s="33"/>
      <c r="F20" s="34"/>
      <c r="G20" s="33"/>
      <c r="H20" s="18"/>
      <c r="I20" s="18"/>
    </row>
    <row r="21" spans="1:9" x14ac:dyDescent="0.2">
      <c r="A21" s="26" t="s">
        <v>37</v>
      </c>
      <c r="B21" s="26"/>
      <c r="C21" s="26"/>
      <c r="D21" s="26"/>
      <c r="E21" s="33">
        <f>E23-(E8+E13+E17)</f>
        <v>7.7766329000005499</v>
      </c>
      <c r="F21" s="34">
        <f>F23-(F8+F13+F17)</f>
        <v>4.1606620015301132E-2</v>
      </c>
      <c r="G21" s="33"/>
      <c r="H21" s="18"/>
      <c r="I21" s="18"/>
    </row>
    <row r="22" spans="1:9" x14ac:dyDescent="0.2">
      <c r="A22" s="26"/>
      <c r="B22" s="26"/>
      <c r="C22" s="26"/>
      <c r="D22" s="26"/>
      <c r="E22" s="33"/>
      <c r="F22" s="34"/>
      <c r="G22" s="33"/>
      <c r="H22" s="18"/>
      <c r="I22" s="18"/>
    </row>
    <row r="23" spans="1:9" x14ac:dyDescent="0.2">
      <c r="A23" s="35" t="s">
        <v>36</v>
      </c>
      <c r="B23" s="35"/>
      <c r="C23" s="35"/>
      <c r="D23" s="35"/>
      <c r="E23" s="37">
        <v>18690.8547177</v>
      </c>
      <c r="F23" s="38">
        <v>100</v>
      </c>
      <c r="G23" s="37"/>
      <c r="H23" s="18"/>
      <c r="I23" s="18"/>
    </row>
    <row r="25" spans="1:9" x14ac:dyDescent="0.2">
      <c r="A25" s="18" t="s">
        <v>38</v>
      </c>
    </row>
    <row r="26" spans="1:9" x14ac:dyDescent="0.2">
      <c r="A26" s="18" t="s">
        <v>1128</v>
      </c>
    </row>
    <row r="27" spans="1:9" ht="38.25" customHeight="1" x14ac:dyDescent="0.3">
      <c r="A27" s="90" t="s">
        <v>1129</v>
      </c>
      <c r="B27" s="91"/>
      <c r="C27" s="91"/>
      <c r="D27" s="91"/>
      <c r="E27" s="91"/>
      <c r="F27" s="91"/>
      <c r="G27" s="91"/>
    </row>
    <row r="29" spans="1:9" x14ac:dyDescent="0.2">
      <c r="A29" s="18" t="s">
        <v>39</v>
      </c>
    </row>
    <row r="30" spans="1:9" x14ac:dyDescent="0.2">
      <c r="A30" s="18" t="s">
        <v>40</v>
      </c>
    </row>
    <row r="31" spans="1:9" x14ac:dyDescent="0.2">
      <c r="A31" s="18" t="s">
        <v>41</v>
      </c>
      <c r="B31" s="18"/>
      <c r="C31" s="39" t="s">
        <v>43</v>
      </c>
      <c r="D31" s="18" t="s">
        <v>42</v>
      </c>
    </row>
    <row r="32" spans="1:9" x14ac:dyDescent="0.2">
      <c r="A32" s="9" t="s">
        <v>78</v>
      </c>
      <c r="C32" s="40">
        <v>23.601299999999998</v>
      </c>
      <c r="D32" s="40">
        <v>24.088100000000001</v>
      </c>
    </row>
    <row r="33" spans="1:7" x14ac:dyDescent="0.2">
      <c r="A33" s="9" t="s">
        <v>80</v>
      </c>
      <c r="C33" s="40">
        <v>12.6562</v>
      </c>
      <c r="D33" s="40">
        <v>12.917299999999999</v>
      </c>
    </row>
    <row r="34" spans="1:7" x14ac:dyDescent="0.2">
      <c r="A34" s="9" t="s">
        <v>79</v>
      </c>
      <c r="C34" s="40">
        <v>23.815799999999999</v>
      </c>
      <c r="D34" s="40">
        <v>24.306999999999999</v>
      </c>
    </row>
    <row r="35" spans="1:7" x14ac:dyDescent="0.2">
      <c r="A35" s="9" t="s">
        <v>81</v>
      </c>
      <c r="C35" s="40">
        <v>13.0519</v>
      </c>
      <c r="D35" s="40">
        <v>13.321099999999999</v>
      </c>
    </row>
    <row r="37" spans="1:7" x14ac:dyDescent="0.2">
      <c r="A37" s="9" t="s">
        <v>44</v>
      </c>
    </row>
    <row r="39" spans="1:7" x14ac:dyDescent="0.2">
      <c r="A39" s="18" t="s">
        <v>45</v>
      </c>
      <c r="D39" s="39" t="s">
        <v>46</v>
      </c>
    </row>
    <row r="41" spans="1:7" x14ac:dyDescent="0.2">
      <c r="A41" s="18" t="s">
        <v>932</v>
      </c>
      <c r="D41" s="42">
        <v>2.8051668355718302</v>
      </c>
      <c r="E41" s="13" t="s">
        <v>47</v>
      </c>
    </row>
    <row r="43" spans="1:7" x14ac:dyDescent="0.2">
      <c r="A43" s="18" t="s">
        <v>848</v>
      </c>
      <c r="D43" s="39" t="s">
        <v>46</v>
      </c>
    </row>
    <row r="44" spans="1:7" x14ac:dyDescent="0.2">
      <c r="A44" s="9" t="s">
        <v>849</v>
      </c>
    </row>
    <row r="45" spans="1:7" x14ac:dyDescent="0.2">
      <c r="A45" s="46" t="s">
        <v>850</v>
      </c>
    </row>
    <row r="47" spans="1:7" ht="24" customHeight="1" x14ac:dyDescent="0.3">
      <c r="A47" s="90" t="s">
        <v>1210</v>
      </c>
      <c r="B47" s="91"/>
      <c r="C47" s="91"/>
      <c r="D47" s="91"/>
      <c r="E47" s="91"/>
      <c r="F47" s="91"/>
      <c r="G47" s="91"/>
    </row>
    <row r="49" spans="1:7" ht="46.5" customHeight="1" x14ac:dyDescent="0.3">
      <c r="A49" s="90" t="s">
        <v>1211</v>
      </c>
      <c r="B49" s="91"/>
      <c r="C49" s="91"/>
      <c r="D49" s="91"/>
      <c r="E49" s="91"/>
      <c r="F49" s="91"/>
      <c r="G49" s="91"/>
    </row>
    <row r="51" spans="1:7" ht="45.75" customHeight="1" x14ac:dyDescent="0.3">
      <c r="A51" s="90" t="s">
        <v>1212</v>
      </c>
      <c r="B51" s="91"/>
      <c r="C51" s="91"/>
      <c r="D51" s="91"/>
      <c r="E51" s="91"/>
      <c r="F51" s="91"/>
      <c r="G51" s="91"/>
    </row>
    <row r="52" spans="1:7" x14ac:dyDescent="0.2">
      <c r="A52" s="46" t="s">
        <v>1136</v>
      </c>
    </row>
    <row r="54" spans="1:7" ht="23.25" customHeight="1" x14ac:dyDescent="0.3">
      <c r="A54" s="90" t="s">
        <v>1137</v>
      </c>
      <c r="B54" s="91"/>
      <c r="C54" s="91"/>
      <c r="D54" s="91"/>
      <c r="E54" s="91"/>
      <c r="F54" s="91"/>
      <c r="G54" s="91"/>
    </row>
    <row r="56" spans="1:7" x14ac:dyDescent="0.2">
      <c r="A56" s="18" t="s">
        <v>1138</v>
      </c>
    </row>
    <row r="57" spans="1:7" x14ac:dyDescent="0.2">
      <c r="A57" s="18"/>
    </row>
    <row r="58" spans="1:7" x14ac:dyDescent="0.2">
      <c r="A58" s="47" t="s">
        <v>808</v>
      </c>
    </row>
    <row r="59" spans="1:7" x14ac:dyDescent="0.2">
      <c r="A59" s="47"/>
    </row>
    <row r="60" spans="1:7" x14ac:dyDescent="0.2">
      <c r="A60" s="48"/>
    </row>
    <row r="61" spans="1:7" x14ac:dyDescent="0.2">
      <c r="A61" s="49"/>
    </row>
    <row r="62" spans="1:7" x14ac:dyDescent="0.2">
      <c r="A62" s="49"/>
    </row>
    <row r="63" spans="1:7" x14ac:dyDescent="0.2">
      <c r="A63" s="49"/>
    </row>
    <row r="64" spans="1:7" x14ac:dyDescent="0.2">
      <c r="A64" s="49"/>
    </row>
    <row r="65" spans="1:1" x14ac:dyDescent="0.2">
      <c r="A65" s="49"/>
    </row>
    <row r="66" spans="1:1" x14ac:dyDescent="0.2">
      <c r="A66" s="49"/>
    </row>
    <row r="67" spans="1:1" x14ac:dyDescent="0.2">
      <c r="A67" s="49"/>
    </row>
    <row r="68" spans="1:1" x14ac:dyDescent="0.2">
      <c r="A68" s="49"/>
    </row>
    <row r="69" spans="1:1" x14ac:dyDescent="0.2">
      <c r="A69" s="49"/>
    </row>
    <row r="70" spans="1:1" x14ac:dyDescent="0.2">
      <c r="A70" s="49"/>
    </row>
    <row r="71" spans="1:1" x14ac:dyDescent="0.2">
      <c r="A71" s="49"/>
    </row>
    <row r="72" spans="1:1" x14ac:dyDescent="0.2">
      <c r="A72" s="47" t="s">
        <v>1213</v>
      </c>
    </row>
    <row r="73" spans="1:1" x14ac:dyDescent="0.2">
      <c r="A73" s="49"/>
    </row>
    <row r="74" spans="1:1" x14ac:dyDescent="0.2">
      <c r="A74" s="47" t="s">
        <v>809</v>
      </c>
    </row>
    <row r="75" spans="1:1" x14ac:dyDescent="0.2">
      <c r="A75" s="49"/>
    </row>
    <row r="76" spans="1:1" x14ac:dyDescent="0.2">
      <c r="A76" s="49"/>
    </row>
    <row r="77" spans="1:1" x14ac:dyDescent="0.2">
      <c r="A77" s="49"/>
    </row>
    <row r="78" spans="1:1" x14ac:dyDescent="0.2">
      <c r="A78" s="49"/>
    </row>
    <row r="79" spans="1:1" x14ac:dyDescent="0.2">
      <c r="A79" s="49"/>
    </row>
    <row r="80" spans="1:1" x14ac:dyDescent="0.2">
      <c r="A80" s="49"/>
    </row>
    <row r="81" spans="1:9" x14ac:dyDescent="0.2">
      <c r="A81" s="49"/>
    </row>
    <row r="82" spans="1:9" x14ac:dyDescent="0.2">
      <c r="A82" s="49"/>
    </row>
    <row r="83" spans="1:9" x14ac:dyDescent="0.2">
      <c r="A83" s="49"/>
    </row>
    <row r="84" spans="1:9" x14ac:dyDescent="0.2">
      <c r="A84" s="49"/>
    </row>
    <row r="85" spans="1:9" x14ac:dyDescent="0.2">
      <c r="A85" s="49"/>
    </row>
    <row r="86" spans="1:9" x14ac:dyDescent="0.2">
      <c r="A86" s="48"/>
    </row>
    <row r="87" spans="1:9" x14ac:dyDescent="0.2">
      <c r="A87" s="18" t="s">
        <v>856</v>
      </c>
    </row>
    <row r="88" spans="1:9" x14ac:dyDescent="0.2">
      <c r="A88" s="18"/>
    </row>
    <row r="89" spans="1:9" s="1" customFormat="1" ht="13.8" x14ac:dyDescent="0.2">
      <c r="A89" s="83" t="s">
        <v>1214</v>
      </c>
      <c r="B89" s="84"/>
      <c r="C89" s="84"/>
      <c r="D89" s="84"/>
      <c r="E89" s="84"/>
      <c r="F89" s="84"/>
      <c r="G89" s="84"/>
    </row>
    <row r="90" spans="1:9" x14ac:dyDescent="0.2">
      <c r="A90" s="18" t="s">
        <v>7</v>
      </c>
    </row>
    <row r="91" spans="1:9" s="1" customFormat="1" ht="30.6" x14ac:dyDescent="0.2">
      <c r="A91" s="8" t="s">
        <v>2</v>
      </c>
      <c r="B91" s="8" t="s">
        <v>0</v>
      </c>
      <c r="C91" s="17" t="s">
        <v>864</v>
      </c>
      <c r="D91" s="17" t="s">
        <v>1</v>
      </c>
      <c r="E91" s="52" t="s">
        <v>6</v>
      </c>
      <c r="F91" s="15" t="s">
        <v>3</v>
      </c>
      <c r="G91" s="15" t="s">
        <v>5</v>
      </c>
    </row>
    <row r="92" spans="1:9" x14ac:dyDescent="0.2">
      <c r="A92" s="21" t="s">
        <v>31</v>
      </c>
      <c r="B92" s="22"/>
      <c r="C92" s="22"/>
      <c r="D92" s="22"/>
      <c r="E92" s="24"/>
      <c r="F92" s="25"/>
      <c r="G92" s="24"/>
    </row>
    <row r="93" spans="1:9" x14ac:dyDescent="0.2">
      <c r="A93" s="26" t="s">
        <v>32</v>
      </c>
      <c r="B93" s="27"/>
      <c r="C93" s="27"/>
      <c r="D93" s="27"/>
      <c r="E93" s="29"/>
      <c r="F93" s="30"/>
      <c r="G93" s="29"/>
    </row>
    <row r="94" spans="1:9" x14ac:dyDescent="0.2">
      <c r="A94" s="27" t="s">
        <v>1142</v>
      </c>
      <c r="B94" s="27" t="s">
        <v>1143</v>
      </c>
      <c r="C94" s="27" t="s">
        <v>1144</v>
      </c>
      <c r="D94" s="31">
        <v>3370</v>
      </c>
      <c r="E94" s="29">
        <v>9530.5538904000005</v>
      </c>
      <c r="F94" s="30">
        <v>100.00000036724001</v>
      </c>
      <c r="G94" s="29">
        <v>4.165</v>
      </c>
    </row>
    <row r="95" spans="1:9" x14ac:dyDescent="0.2">
      <c r="A95" s="26" t="s">
        <v>33</v>
      </c>
      <c r="B95" s="26"/>
      <c r="C95" s="26"/>
      <c r="D95" s="26"/>
      <c r="E95" s="33">
        <f>SUM(E93:E94)</f>
        <v>9530.5538904000005</v>
      </c>
      <c r="F95" s="34">
        <f>SUM(F93:F94)</f>
        <v>100.00000036724001</v>
      </c>
      <c r="G95" s="33"/>
      <c r="H95" s="18"/>
      <c r="I95" s="18"/>
    </row>
    <row r="96" spans="1:9" x14ac:dyDescent="0.2">
      <c r="A96" s="27"/>
      <c r="B96" s="27"/>
      <c r="C96" s="27"/>
      <c r="D96" s="27"/>
      <c r="E96" s="29"/>
      <c r="F96" s="30"/>
      <c r="G96" s="29"/>
    </row>
    <row r="97" spans="1:9" x14ac:dyDescent="0.2">
      <c r="A97" s="26" t="s">
        <v>35</v>
      </c>
      <c r="B97" s="26"/>
      <c r="C97" s="26"/>
      <c r="D97" s="26"/>
      <c r="E97" s="33">
        <f>E95</f>
        <v>9530.5538904000005</v>
      </c>
      <c r="F97" s="34">
        <f>F95</f>
        <v>100.00000036724001</v>
      </c>
      <c r="G97" s="33"/>
      <c r="H97" s="18"/>
      <c r="I97" s="18"/>
    </row>
    <row r="98" spans="1:9" x14ac:dyDescent="0.2">
      <c r="A98" s="26"/>
      <c r="B98" s="26"/>
      <c r="C98" s="26"/>
      <c r="D98" s="26"/>
      <c r="E98" s="33"/>
      <c r="F98" s="34"/>
      <c r="G98" s="33"/>
      <c r="H98" s="18"/>
      <c r="I98" s="18"/>
    </row>
    <row r="99" spans="1:9" x14ac:dyDescent="0.2">
      <c r="A99" s="26" t="s">
        <v>37</v>
      </c>
      <c r="B99" s="26"/>
      <c r="C99" s="26"/>
      <c r="D99" s="26"/>
      <c r="E99" s="68">
        <v>0</v>
      </c>
      <c r="F99" s="68">
        <v>0</v>
      </c>
      <c r="G99" s="33"/>
      <c r="H99" s="18"/>
      <c r="I99" s="18"/>
    </row>
    <row r="100" spans="1:9" x14ac:dyDescent="0.2">
      <c r="A100" s="26"/>
      <c r="B100" s="26"/>
      <c r="C100" s="26"/>
      <c r="D100" s="26"/>
      <c r="E100" s="33"/>
      <c r="F100" s="34"/>
      <c r="G100" s="33"/>
      <c r="H100" s="18"/>
      <c r="I100" s="18"/>
    </row>
    <row r="101" spans="1:9" x14ac:dyDescent="0.2">
      <c r="A101" s="35" t="s">
        <v>36</v>
      </c>
      <c r="B101" s="35"/>
      <c r="C101" s="35"/>
      <c r="D101" s="35"/>
      <c r="E101" s="37">
        <v>9530.5538553999995</v>
      </c>
      <c r="F101" s="38">
        <v>100</v>
      </c>
      <c r="G101" s="37"/>
      <c r="H101" s="18"/>
      <c r="I101" s="18"/>
    </row>
    <row r="103" spans="1:9" x14ac:dyDescent="0.2">
      <c r="A103" s="18" t="s">
        <v>38</v>
      </c>
    </row>
    <row r="104" spans="1:9" x14ac:dyDescent="0.2">
      <c r="A104" s="47" t="s">
        <v>1145</v>
      </c>
    </row>
    <row r="105" spans="1:9" x14ac:dyDescent="0.2">
      <c r="A105" s="87" t="s">
        <v>1146</v>
      </c>
      <c r="B105" s="87"/>
      <c r="C105" s="87"/>
      <c r="D105" s="87"/>
      <c r="E105" s="87"/>
      <c r="F105" s="87"/>
      <c r="G105" s="87"/>
    </row>
    <row r="107" spans="1:9" x14ac:dyDescent="0.2">
      <c r="A107" s="18" t="s">
        <v>39</v>
      </c>
    </row>
    <row r="108" spans="1:9" x14ac:dyDescent="0.2">
      <c r="A108" s="18" t="s">
        <v>40</v>
      </c>
    </row>
    <row r="109" spans="1:9" x14ac:dyDescent="0.2">
      <c r="A109" s="18" t="s">
        <v>41</v>
      </c>
      <c r="B109" s="18"/>
      <c r="C109" s="39" t="s">
        <v>43</v>
      </c>
      <c r="D109" s="18" t="s">
        <v>42</v>
      </c>
    </row>
    <row r="110" spans="1:9" x14ac:dyDescent="0.2">
      <c r="A110" s="9" t="s">
        <v>78</v>
      </c>
      <c r="C110" s="40">
        <v>0.5222</v>
      </c>
      <c r="D110" s="40">
        <v>0.51949999999999996</v>
      </c>
    </row>
    <row r="111" spans="1:9" x14ac:dyDescent="0.2">
      <c r="A111" s="9" t="s">
        <v>80</v>
      </c>
      <c r="C111" s="40">
        <v>0.28000000000000003</v>
      </c>
      <c r="D111" s="40">
        <v>0.27860000000000001</v>
      </c>
    </row>
    <row r="112" spans="1:9" x14ac:dyDescent="0.2">
      <c r="A112" s="9" t="s">
        <v>79</v>
      </c>
      <c r="C112" s="40">
        <v>0.55249999999999999</v>
      </c>
      <c r="D112" s="40">
        <v>0.54959999999999998</v>
      </c>
    </row>
    <row r="113" spans="1:9" x14ac:dyDescent="0.2">
      <c r="A113" s="9" t="s">
        <v>81</v>
      </c>
      <c r="C113" s="40">
        <v>0.30280000000000001</v>
      </c>
      <c r="D113" s="40">
        <v>0.30120000000000002</v>
      </c>
    </row>
    <row r="115" spans="1:9" x14ac:dyDescent="0.2">
      <c r="A115" s="9" t="s">
        <v>44</v>
      </c>
    </row>
    <row r="117" spans="1:9" x14ac:dyDescent="0.2">
      <c r="A117" s="18" t="s">
        <v>1147</v>
      </c>
      <c r="D117" s="39" t="s">
        <v>46</v>
      </c>
    </row>
    <row r="118" spans="1:9" x14ac:dyDescent="0.2">
      <c r="A118" s="9" t="s">
        <v>849</v>
      </c>
    </row>
    <row r="119" spans="1:9" x14ac:dyDescent="0.2">
      <c r="A119" s="46" t="s">
        <v>850</v>
      </c>
    </row>
    <row r="121" spans="1:9" s="1" customFormat="1" ht="13.8" x14ac:dyDescent="0.2">
      <c r="A121" s="83" t="s">
        <v>1215</v>
      </c>
      <c r="B121" s="84"/>
      <c r="C121" s="84"/>
      <c r="D121" s="84"/>
      <c r="E121" s="84"/>
      <c r="F121" s="84"/>
      <c r="G121" s="84"/>
    </row>
    <row r="122" spans="1:9" x14ac:dyDescent="0.2">
      <c r="A122" s="18" t="s">
        <v>7</v>
      </c>
    </row>
    <row r="123" spans="1:9" s="1" customFormat="1" ht="30.6" x14ac:dyDescent="0.2">
      <c r="A123" s="8" t="s">
        <v>2</v>
      </c>
      <c r="B123" s="8" t="s">
        <v>0</v>
      </c>
      <c r="C123" s="17" t="s">
        <v>864</v>
      </c>
      <c r="D123" s="17" t="s">
        <v>1</v>
      </c>
      <c r="E123" s="52" t="s">
        <v>6</v>
      </c>
      <c r="F123" s="15" t="s">
        <v>3</v>
      </c>
      <c r="G123" s="15" t="s">
        <v>5</v>
      </c>
    </row>
    <row r="124" spans="1:9" x14ac:dyDescent="0.2">
      <c r="A124" s="21" t="s">
        <v>31</v>
      </c>
      <c r="B124" s="22"/>
      <c r="C124" s="22"/>
      <c r="D124" s="22"/>
      <c r="E124" s="24"/>
      <c r="F124" s="25"/>
      <c r="G124" s="24"/>
    </row>
    <row r="125" spans="1:9" x14ac:dyDescent="0.2">
      <c r="A125" s="26" t="s">
        <v>32</v>
      </c>
      <c r="B125" s="27"/>
      <c r="C125" s="27"/>
      <c r="D125" s="27"/>
      <c r="E125" s="29"/>
      <c r="F125" s="30"/>
      <c r="G125" s="29"/>
    </row>
    <row r="126" spans="1:9" ht="20.399999999999999" x14ac:dyDescent="0.2">
      <c r="A126" s="27" t="s">
        <v>1149</v>
      </c>
      <c r="B126" s="27" t="s">
        <v>1216</v>
      </c>
      <c r="C126" s="56" t="s">
        <v>1151</v>
      </c>
      <c r="D126" s="31">
        <v>1695</v>
      </c>
      <c r="E126" s="29">
        <v>0</v>
      </c>
      <c r="F126" s="30">
        <v>100</v>
      </c>
      <c r="G126" s="29">
        <v>0</v>
      </c>
    </row>
    <row r="127" spans="1:9" x14ac:dyDescent="0.2">
      <c r="A127" s="26" t="s">
        <v>33</v>
      </c>
      <c r="B127" s="26"/>
      <c r="C127" s="26"/>
      <c r="D127" s="26"/>
      <c r="E127" s="33">
        <v>0</v>
      </c>
      <c r="F127" s="34">
        <v>100</v>
      </c>
      <c r="G127" s="33"/>
      <c r="H127" s="18"/>
      <c r="I127" s="18"/>
    </row>
    <row r="128" spans="1:9" x14ac:dyDescent="0.2">
      <c r="A128" s="27"/>
      <c r="B128" s="27"/>
      <c r="C128" s="27"/>
      <c r="D128" s="27"/>
      <c r="E128" s="29"/>
      <c r="F128" s="30"/>
      <c r="G128" s="29"/>
    </row>
    <row r="129" spans="1:9" x14ac:dyDescent="0.2">
      <c r="A129" s="26" t="s">
        <v>35</v>
      </c>
      <c r="B129" s="26"/>
      <c r="C129" s="26"/>
      <c r="D129" s="26"/>
      <c r="E129" s="33">
        <v>0</v>
      </c>
      <c r="F129" s="34">
        <v>100</v>
      </c>
      <c r="G129" s="33"/>
      <c r="H129" s="18"/>
      <c r="I129" s="18"/>
    </row>
    <row r="130" spans="1:9" x14ac:dyDescent="0.2">
      <c r="A130" s="26"/>
      <c r="B130" s="26"/>
      <c r="C130" s="26"/>
      <c r="D130" s="26"/>
      <c r="E130" s="33"/>
      <c r="F130" s="34"/>
      <c r="G130" s="33"/>
      <c r="H130" s="18"/>
      <c r="I130" s="18"/>
    </row>
    <row r="131" spans="1:9" x14ac:dyDescent="0.2">
      <c r="A131" s="26" t="s">
        <v>37</v>
      </c>
      <c r="B131" s="26"/>
      <c r="C131" s="26"/>
      <c r="D131" s="26"/>
      <c r="E131" s="33">
        <v>3.9999999999999998E-7</v>
      </c>
      <c r="F131" s="33">
        <v>0</v>
      </c>
      <c r="G131" s="33"/>
      <c r="H131" s="18"/>
      <c r="I131" s="18"/>
    </row>
    <row r="132" spans="1:9" x14ac:dyDescent="0.2">
      <c r="A132" s="26"/>
      <c r="B132" s="26"/>
      <c r="C132" s="26"/>
      <c r="D132" s="26"/>
      <c r="E132" s="33"/>
      <c r="F132" s="34"/>
      <c r="G132" s="33"/>
      <c r="H132" s="18"/>
      <c r="I132" s="18"/>
    </row>
    <row r="133" spans="1:9" x14ac:dyDescent="0.2">
      <c r="A133" s="35" t="s">
        <v>36</v>
      </c>
      <c r="B133" s="35"/>
      <c r="C133" s="35"/>
      <c r="D133" s="35"/>
      <c r="E133" s="37">
        <v>3.9999999999999998E-7</v>
      </c>
      <c r="F133" s="38">
        <v>100</v>
      </c>
      <c r="G133" s="37"/>
      <c r="H133" s="18"/>
      <c r="I133" s="18"/>
    </row>
    <row r="135" spans="1:9" x14ac:dyDescent="0.2">
      <c r="A135" s="18" t="s">
        <v>38</v>
      </c>
    </row>
    <row r="136" spans="1:9" x14ac:dyDescent="0.2">
      <c r="A136" s="18" t="s">
        <v>1145</v>
      </c>
    </row>
    <row r="137" spans="1:9" ht="25.5" customHeight="1" x14ac:dyDescent="0.2">
      <c r="A137" s="101" t="s">
        <v>1152</v>
      </c>
      <c r="B137" s="101"/>
      <c r="C137" s="101"/>
      <c r="D137" s="101"/>
      <c r="E137" s="101"/>
      <c r="F137" s="101"/>
      <c r="G137" s="101"/>
    </row>
    <row r="139" spans="1:9" x14ac:dyDescent="0.2">
      <c r="A139" s="18" t="s">
        <v>39</v>
      </c>
    </row>
    <row r="140" spans="1:9" x14ac:dyDescent="0.2">
      <c r="A140" s="18" t="s">
        <v>40</v>
      </c>
    </row>
    <row r="141" spans="1:9" x14ac:dyDescent="0.2">
      <c r="A141" s="18" t="s">
        <v>41</v>
      </c>
      <c r="B141" s="18"/>
      <c r="C141" s="39" t="s">
        <v>43</v>
      </c>
      <c r="D141" s="18" t="s">
        <v>42</v>
      </c>
    </row>
    <row r="142" spans="1:9" x14ac:dyDescent="0.2">
      <c r="A142" s="9" t="s">
        <v>78</v>
      </c>
      <c r="C142" s="40">
        <v>0</v>
      </c>
      <c r="D142" s="40">
        <v>0</v>
      </c>
    </row>
    <row r="143" spans="1:9" x14ac:dyDescent="0.2">
      <c r="A143" s="9" t="s">
        <v>80</v>
      </c>
      <c r="C143" s="40">
        <v>0</v>
      </c>
      <c r="D143" s="40">
        <v>0</v>
      </c>
    </row>
    <row r="144" spans="1:9" x14ac:dyDescent="0.2">
      <c r="A144" s="9" t="s">
        <v>79</v>
      </c>
      <c r="C144" s="40">
        <v>0</v>
      </c>
      <c r="D144" s="40">
        <v>0</v>
      </c>
    </row>
    <row r="145" spans="1:4" x14ac:dyDescent="0.2">
      <c r="A145" s="9" t="s">
        <v>81</v>
      </c>
      <c r="C145" s="40">
        <v>0</v>
      </c>
      <c r="D145" s="40">
        <v>0</v>
      </c>
    </row>
    <row r="147" spans="1:4" x14ac:dyDescent="0.2">
      <c r="A147" s="9" t="s">
        <v>44</v>
      </c>
    </row>
    <row r="149" spans="1:4" x14ac:dyDescent="0.2">
      <c r="A149" s="18" t="s">
        <v>1147</v>
      </c>
      <c r="D149" s="39" t="s">
        <v>46</v>
      </c>
    </row>
    <row r="150" spans="1:4" x14ac:dyDescent="0.2">
      <c r="A150" s="9" t="s">
        <v>849</v>
      </c>
    </row>
    <row r="151" spans="1:4" x14ac:dyDescent="0.2">
      <c r="A151" s="46" t="s">
        <v>850</v>
      </c>
    </row>
  </sheetData>
  <mergeCells count="10">
    <mergeCell ref="A89:G89"/>
    <mergeCell ref="A105:G105"/>
    <mergeCell ref="A121:G121"/>
    <mergeCell ref="A137:G137"/>
    <mergeCell ref="A1:G1"/>
    <mergeCell ref="A27:G27"/>
    <mergeCell ref="A47:G47"/>
    <mergeCell ref="A49:G49"/>
    <mergeCell ref="A51:G51"/>
    <mergeCell ref="A54:G54"/>
  </mergeCells>
  <conditionalFormatting sqref="F2:F3 F5:F10 F92:F98 F124:F125 F48 F50 F52:F53 F14:F24 F28:F46 F90 F100:F102 F106:F120 F122 F134 F138:F65561 F55:F88">
    <cfRule type="cellIs" dxfId="4" priority="5" stopIfTrue="1" operator="between">
      <formula>0.009</formula>
      <formula>-0.009</formula>
    </cfRule>
  </conditionalFormatting>
  <conditionalFormatting sqref="F25:F26">
    <cfRule type="cellIs" dxfId="3" priority="4" stopIfTrue="1" operator="between">
      <formula>0.009</formula>
      <formula>-0.009</formula>
    </cfRule>
  </conditionalFormatting>
  <conditionalFormatting sqref="F103:F104">
    <cfRule type="cellIs" dxfId="2" priority="3" stopIfTrue="1" operator="between">
      <formula>0.009</formula>
      <formula>-0.009</formula>
    </cfRule>
  </conditionalFormatting>
  <conditionalFormatting sqref="F126:F130 F132:F133">
    <cfRule type="cellIs" dxfId="1" priority="2" stopIfTrue="1" operator="between">
      <formula>0.009</formula>
      <formula>-0.009</formula>
    </cfRule>
  </conditionalFormatting>
  <conditionalFormatting sqref="F135:F136">
    <cfRule type="cellIs" dxfId="0" priority="1" stopIfTrue="1" operator="between">
      <formula>0.009</formula>
      <formula>-0.009</formula>
    </cfRule>
  </conditionalFormatting>
  <hyperlinks>
    <hyperlink ref="A45" r:id="rId1" tooltip="https://www.franklintempletonindia.com/investor/reports" xr:uid="{00000000-0004-0000-2800-000000000000}"/>
    <hyperlink ref="A52" r:id="rId2" tooltip="https://www.franklintempletonindia.com/download/en-in/valuation-policy/a0e293eb-f28b-4edc-9535-c7d9e7321ddc/fair_valuation_reliance_big_reliance_infra_november_4_2020-kgox4tdb-en-in.pdf" xr:uid="{00000000-0004-0000-2800-000001000000}"/>
    <hyperlink ref="A119" r:id="rId3" tooltip="https://www.franklintempletonindia.com/investor/reports" xr:uid="{00000000-0004-0000-2800-000002000000}"/>
    <hyperlink ref="A151" r:id="rId4" tooltip="https://www.franklintempletonindia.com/investor/reports" xr:uid="{00000000-0004-0000-2800-000003000000}"/>
  </hyperlinks>
  <pageMargins left="0.7" right="0.7" top="0.75" bottom="0.75" header="0.3" footer="0.3"/>
  <pageSetup paperSize="9" orientation="portrait" r:id="rId5"/>
  <headerFooter>
    <oddFooter>&amp;C&amp;1#&amp;"Calibri"&amp;10&amp;K000000PUBLIC</oddFooter>
    <evenFooter>&amp;LPUBLIC</evenFooter>
    <firstFooter>&amp;LPUBLIC</firstFooter>
  </headerFooter>
  <drawing r:id="rId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108"/>
  <sheetViews>
    <sheetView workbookViewId="0">
      <selection sqref="A1:G1"/>
    </sheetView>
  </sheetViews>
  <sheetFormatPr defaultColWidth="9.109375" defaultRowHeight="10.199999999999999" x14ac:dyDescent="0.2"/>
  <cols>
    <col min="1" max="1" width="38.6640625" style="9" bestFit="1" customWidth="1"/>
    <col min="2" max="2" width="53.88671875" style="9" bestFit="1" customWidth="1"/>
    <col min="3" max="3" width="24.6640625" style="9" bestFit="1" customWidth="1"/>
    <col min="4" max="4" width="15.33203125" style="9" bestFit="1" customWidth="1"/>
    <col min="5" max="5" width="23" style="13" customWidth="1"/>
    <col min="6" max="6" width="13.5546875" style="50" bestFit="1" customWidth="1"/>
    <col min="7" max="7" width="14.33203125" style="13" customWidth="1"/>
    <col min="8" max="16384" width="9.109375" style="9"/>
  </cols>
  <sheetData>
    <row r="1" spans="1:7" s="1" customFormat="1" ht="13.8" x14ac:dyDescent="0.2">
      <c r="A1" s="83" t="s">
        <v>1012</v>
      </c>
      <c r="B1" s="84"/>
      <c r="C1" s="84"/>
      <c r="D1" s="84"/>
      <c r="E1" s="84"/>
      <c r="F1" s="84"/>
      <c r="G1" s="84"/>
    </row>
    <row r="2" spans="1:7" s="1" customFormat="1" ht="11.4" x14ac:dyDescent="0.2">
      <c r="E2" s="7"/>
      <c r="F2" s="61"/>
      <c r="G2" s="13"/>
    </row>
    <row r="3" spans="1:7" s="1" customFormat="1" ht="12" x14ac:dyDescent="0.2">
      <c r="A3" s="11" t="s">
        <v>7</v>
      </c>
      <c r="B3" s="2"/>
      <c r="C3" s="3"/>
      <c r="D3" s="3"/>
      <c r="E3" s="5"/>
      <c r="F3" s="61"/>
      <c r="G3" s="13"/>
    </row>
    <row r="4" spans="1:7" s="1" customFormat="1" ht="30.6" x14ac:dyDescent="0.2">
      <c r="A4" s="8" t="s">
        <v>2</v>
      </c>
      <c r="B4" s="8" t="s">
        <v>0</v>
      </c>
      <c r="C4" s="17" t="s">
        <v>864</v>
      </c>
      <c r="D4" s="17" t="s">
        <v>1</v>
      </c>
      <c r="E4" s="52" t="s">
        <v>6</v>
      </c>
      <c r="F4" s="15" t="s">
        <v>3</v>
      </c>
      <c r="G4" s="15" t="s">
        <v>5</v>
      </c>
    </row>
    <row r="5" spans="1:7" x14ac:dyDescent="0.2">
      <c r="A5" s="21" t="s">
        <v>31</v>
      </c>
      <c r="B5" s="22"/>
      <c r="C5" s="22"/>
      <c r="D5" s="22"/>
      <c r="E5" s="24"/>
      <c r="F5" s="25"/>
      <c r="G5" s="24"/>
    </row>
    <row r="6" spans="1:7" x14ac:dyDescent="0.2">
      <c r="A6" s="26" t="s">
        <v>32</v>
      </c>
      <c r="B6" s="27"/>
      <c r="C6" s="27"/>
      <c r="D6" s="27"/>
      <c r="E6" s="29"/>
      <c r="F6" s="30"/>
      <c r="G6" s="29"/>
    </row>
    <row r="7" spans="1:7" x14ac:dyDescent="0.2">
      <c r="A7" s="27" t="s">
        <v>1013</v>
      </c>
      <c r="B7" s="27" t="s">
        <v>1014</v>
      </c>
      <c r="C7" s="27" t="s">
        <v>1015</v>
      </c>
      <c r="D7" s="31">
        <v>550</v>
      </c>
      <c r="E7" s="29">
        <v>5849.1441438000002</v>
      </c>
      <c r="F7" s="30">
        <v>7.6192914925831099</v>
      </c>
      <c r="G7" s="29">
        <v>7.0250000000000004</v>
      </c>
    </row>
    <row r="8" spans="1:7" x14ac:dyDescent="0.2">
      <c r="A8" s="27" t="s">
        <v>1016</v>
      </c>
      <c r="B8" s="27" t="s">
        <v>1017</v>
      </c>
      <c r="C8" s="27" t="s">
        <v>82</v>
      </c>
      <c r="D8" s="31">
        <v>500</v>
      </c>
      <c r="E8" s="29">
        <v>5315.8839041000001</v>
      </c>
      <c r="F8" s="30">
        <v>6.92464880507372</v>
      </c>
      <c r="G8" s="29">
        <v>7.7</v>
      </c>
    </row>
    <row r="9" spans="1:7" x14ac:dyDescent="0.2">
      <c r="A9" s="27" t="s">
        <v>1018</v>
      </c>
      <c r="B9" s="27" t="s">
        <v>1019</v>
      </c>
      <c r="C9" s="27" t="s">
        <v>82</v>
      </c>
      <c r="D9" s="31">
        <v>500</v>
      </c>
      <c r="E9" s="29">
        <v>5220.4408904000002</v>
      </c>
      <c r="F9" s="30">
        <v>6.8003215318124299</v>
      </c>
      <c r="G9" s="29">
        <v>7.3198999999999996</v>
      </c>
    </row>
    <row r="10" spans="1:7" x14ac:dyDescent="0.2">
      <c r="A10" s="27" t="s">
        <v>1020</v>
      </c>
      <c r="B10" s="27" t="s">
        <v>1021</v>
      </c>
      <c r="C10" s="27" t="s">
        <v>82</v>
      </c>
      <c r="D10" s="31">
        <v>500</v>
      </c>
      <c r="E10" s="29">
        <v>5188.3776027000004</v>
      </c>
      <c r="F10" s="30">
        <v>6.7585548170263401</v>
      </c>
      <c r="G10" s="29">
        <v>7.19</v>
      </c>
    </row>
    <row r="11" spans="1:7" x14ac:dyDescent="0.2">
      <c r="A11" s="27" t="s">
        <v>1022</v>
      </c>
      <c r="B11" s="27" t="s">
        <v>1023</v>
      </c>
      <c r="C11" s="27" t="s">
        <v>994</v>
      </c>
      <c r="D11" s="31">
        <v>500</v>
      </c>
      <c r="E11" s="29">
        <v>5088.5693150999996</v>
      </c>
      <c r="F11" s="30">
        <v>6.6285411914592398</v>
      </c>
      <c r="G11" s="29">
        <v>7.44</v>
      </c>
    </row>
    <row r="12" spans="1:7" x14ac:dyDescent="0.2">
      <c r="A12" s="27" t="s">
        <v>1024</v>
      </c>
      <c r="B12" s="27" t="s">
        <v>1025</v>
      </c>
      <c r="C12" s="27" t="s">
        <v>82</v>
      </c>
      <c r="D12" s="31">
        <v>250</v>
      </c>
      <c r="E12" s="29">
        <v>2663.4919521000002</v>
      </c>
      <c r="F12" s="30">
        <v>3.4695540188918699</v>
      </c>
      <c r="G12" s="29">
        <v>6.3704000000000001</v>
      </c>
    </row>
    <row r="13" spans="1:7" x14ac:dyDescent="0.2">
      <c r="A13" s="27" t="s">
        <v>1026</v>
      </c>
      <c r="B13" s="27" t="s">
        <v>1027</v>
      </c>
      <c r="C13" s="27" t="s">
        <v>1028</v>
      </c>
      <c r="D13" s="31">
        <v>250</v>
      </c>
      <c r="E13" s="29">
        <v>2658.0926370000002</v>
      </c>
      <c r="F13" s="30">
        <v>3.4625206898105798</v>
      </c>
      <c r="G13" s="29">
        <v>6.81</v>
      </c>
    </row>
    <row r="14" spans="1:7" x14ac:dyDescent="0.2">
      <c r="A14" s="27" t="s">
        <v>1029</v>
      </c>
      <c r="B14" s="27" t="s">
        <v>1030</v>
      </c>
      <c r="C14" s="27" t="s">
        <v>82</v>
      </c>
      <c r="D14" s="31">
        <v>250</v>
      </c>
      <c r="E14" s="29">
        <v>2613.0872260000001</v>
      </c>
      <c r="F14" s="30">
        <v>3.4038951308019199</v>
      </c>
      <c r="G14" s="29">
        <v>7.4550000000000001</v>
      </c>
    </row>
    <row r="15" spans="1:7" x14ac:dyDescent="0.2">
      <c r="A15" s="27" t="s">
        <v>1031</v>
      </c>
      <c r="B15" s="27" t="s">
        <v>1032</v>
      </c>
      <c r="C15" s="27" t="s">
        <v>82</v>
      </c>
      <c r="D15" s="31">
        <v>250</v>
      </c>
      <c r="E15" s="29">
        <v>2592.8627740000002</v>
      </c>
      <c r="F15" s="30">
        <v>3.3775500807779699</v>
      </c>
      <c r="G15" s="29">
        <v>7.2988999999999997</v>
      </c>
    </row>
    <row r="16" spans="1:7" x14ac:dyDescent="0.2">
      <c r="A16" s="27" t="s">
        <v>1033</v>
      </c>
      <c r="B16" s="27" t="s">
        <v>1034</v>
      </c>
      <c r="C16" s="27" t="s">
        <v>82</v>
      </c>
      <c r="D16" s="31">
        <v>250</v>
      </c>
      <c r="E16" s="29">
        <v>2586.5886986</v>
      </c>
      <c r="F16" s="30">
        <v>3.3693772595679201</v>
      </c>
      <c r="G16" s="29">
        <v>7.2099000000000002</v>
      </c>
    </row>
    <row r="17" spans="1:9" x14ac:dyDescent="0.2">
      <c r="A17" s="27" t="s">
        <v>1035</v>
      </c>
      <c r="B17" s="27" t="s">
        <v>1036</v>
      </c>
      <c r="C17" s="27" t="s">
        <v>82</v>
      </c>
      <c r="D17" s="31">
        <v>250</v>
      </c>
      <c r="E17" s="29">
        <v>2562.7315752999998</v>
      </c>
      <c r="F17" s="30">
        <v>3.3383001699752701</v>
      </c>
      <c r="G17" s="29">
        <v>7.17</v>
      </c>
    </row>
    <row r="18" spans="1:9" x14ac:dyDescent="0.2">
      <c r="A18" s="27" t="s">
        <v>1037</v>
      </c>
      <c r="B18" s="27" t="s">
        <v>1038</v>
      </c>
      <c r="C18" s="27" t="s">
        <v>994</v>
      </c>
      <c r="D18" s="31">
        <v>250</v>
      </c>
      <c r="E18" s="29">
        <v>2521.5580137000002</v>
      </c>
      <c r="F18" s="30">
        <v>3.28466610661392</v>
      </c>
      <c r="G18" s="29">
        <v>7.335</v>
      </c>
    </row>
    <row r="19" spans="1:9" x14ac:dyDescent="0.2">
      <c r="A19" s="27" t="s">
        <v>1039</v>
      </c>
      <c r="B19" s="27" t="s">
        <v>1040</v>
      </c>
      <c r="C19" s="27" t="s">
        <v>1028</v>
      </c>
      <c r="D19" s="31">
        <v>200</v>
      </c>
      <c r="E19" s="29">
        <v>2074.2577534000002</v>
      </c>
      <c r="F19" s="30">
        <v>2.7019977735815499</v>
      </c>
      <c r="G19" s="29">
        <v>7.1650999999999998</v>
      </c>
    </row>
    <row r="20" spans="1:9" x14ac:dyDescent="0.2">
      <c r="A20" s="27" t="s">
        <v>1041</v>
      </c>
      <c r="B20" s="27" t="s">
        <v>1042</v>
      </c>
      <c r="C20" s="27" t="s">
        <v>82</v>
      </c>
      <c r="D20" s="31">
        <v>200</v>
      </c>
      <c r="E20" s="29">
        <v>2028.4022192</v>
      </c>
      <c r="F20" s="30">
        <v>2.6422648155575601</v>
      </c>
      <c r="G20" s="29">
        <v>7.4</v>
      </c>
    </row>
    <row r="21" spans="1:9" x14ac:dyDescent="0.2">
      <c r="A21" s="27" t="s">
        <v>1043</v>
      </c>
      <c r="B21" s="27" t="s">
        <v>1044</v>
      </c>
      <c r="C21" s="27" t="s">
        <v>1045</v>
      </c>
      <c r="D21" s="31">
        <v>160</v>
      </c>
      <c r="E21" s="29">
        <v>1771.5477699</v>
      </c>
      <c r="F21" s="30">
        <v>2.3076775883889402</v>
      </c>
      <c r="G21" s="29">
        <v>8.0596999999999994</v>
      </c>
    </row>
    <row r="22" spans="1:9" x14ac:dyDescent="0.2">
      <c r="A22" s="27" t="s">
        <v>1046</v>
      </c>
      <c r="B22" s="27" t="s">
        <v>1047</v>
      </c>
      <c r="C22" s="27" t="s">
        <v>1028</v>
      </c>
      <c r="D22" s="31">
        <v>150</v>
      </c>
      <c r="E22" s="29">
        <v>1504.1262329000001</v>
      </c>
      <c r="F22" s="30">
        <v>1.95932531809015</v>
      </c>
      <c r="G22" s="29">
        <v>7.6101000000000001</v>
      </c>
    </row>
    <row r="23" spans="1:9" x14ac:dyDescent="0.2">
      <c r="A23" s="27" t="s">
        <v>1048</v>
      </c>
      <c r="B23" s="27" t="s">
        <v>1049</v>
      </c>
      <c r="C23" s="27" t="s">
        <v>82</v>
      </c>
      <c r="D23" s="31">
        <v>140</v>
      </c>
      <c r="E23" s="29">
        <v>1396.3038082</v>
      </c>
      <c r="F23" s="30">
        <v>1.81887220853613</v>
      </c>
      <c r="G23" s="29">
        <v>7.2089999999999996</v>
      </c>
    </row>
    <row r="24" spans="1:9" x14ac:dyDescent="0.2">
      <c r="A24" s="27" t="s">
        <v>1050</v>
      </c>
      <c r="B24" s="27" t="s">
        <v>1051</v>
      </c>
      <c r="C24" s="27" t="s">
        <v>82</v>
      </c>
      <c r="D24" s="31">
        <v>100</v>
      </c>
      <c r="E24" s="29">
        <v>1097.5864383999999</v>
      </c>
      <c r="F24" s="30">
        <v>1.4297529359641801</v>
      </c>
      <c r="G24" s="29">
        <v>7.47</v>
      </c>
    </row>
    <row r="25" spans="1:9" x14ac:dyDescent="0.2">
      <c r="A25" s="27" t="s">
        <v>1052</v>
      </c>
      <c r="B25" s="27" t="s">
        <v>1053</v>
      </c>
      <c r="C25" s="27" t="s">
        <v>82</v>
      </c>
      <c r="D25" s="31">
        <v>100</v>
      </c>
      <c r="E25" s="29">
        <v>1001.8244521</v>
      </c>
      <c r="F25" s="30">
        <v>1.3050101582875699</v>
      </c>
      <c r="G25" s="29">
        <v>7.45</v>
      </c>
    </row>
    <row r="26" spans="1:9" x14ac:dyDescent="0.2">
      <c r="A26" s="27" t="s">
        <v>1054</v>
      </c>
      <c r="B26" s="27" t="s">
        <v>1055</v>
      </c>
      <c r="C26" s="27" t="s">
        <v>1056</v>
      </c>
      <c r="D26" s="31">
        <v>50</v>
      </c>
      <c r="E26" s="29">
        <v>509.4337329</v>
      </c>
      <c r="F26" s="30">
        <v>0.66360547999730601</v>
      </c>
      <c r="G26" s="29">
        <v>9.2448999999999995</v>
      </c>
    </row>
    <row r="27" spans="1:9" x14ac:dyDescent="0.2">
      <c r="A27" s="27" t="s">
        <v>1057</v>
      </c>
      <c r="B27" s="27" t="s">
        <v>1058</v>
      </c>
      <c r="C27" s="27" t="s">
        <v>82</v>
      </c>
      <c r="D27" s="31">
        <v>45</v>
      </c>
      <c r="E27" s="29">
        <v>490.42376510000003</v>
      </c>
      <c r="F27" s="30">
        <v>0.63884245785733196</v>
      </c>
      <c r="G27" s="29">
        <v>7.65</v>
      </c>
    </row>
    <row r="28" spans="1:9" x14ac:dyDescent="0.2">
      <c r="A28" s="26" t="s">
        <v>33</v>
      </c>
      <c r="B28" s="26"/>
      <c r="C28" s="26"/>
      <c r="D28" s="26"/>
      <c r="E28" s="33">
        <f>SUM(E6:E27)</f>
        <v>56734.734904899997</v>
      </c>
      <c r="F28" s="34">
        <f>SUM(F6:F27)</f>
        <v>73.904570030655009</v>
      </c>
      <c r="G28" s="33"/>
      <c r="H28" s="18"/>
      <c r="I28" s="18"/>
    </row>
    <row r="29" spans="1:9" x14ac:dyDescent="0.2">
      <c r="A29" s="27"/>
      <c r="B29" s="27"/>
      <c r="C29" s="27"/>
      <c r="D29" s="27"/>
      <c r="E29" s="29"/>
      <c r="F29" s="30"/>
      <c r="G29" s="29"/>
    </row>
    <row r="30" spans="1:9" x14ac:dyDescent="0.2">
      <c r="A30" s="26" t="s">
        <v>58</v>
      </c>
      <c r="B30" s="27"/>
      <c r="C30" s="27"/>
      <c r="D30" s="27"/>
      <c r="E30" s="29"/>
      <c r="F30" s="30"/>
      <c r="G30" s="29"/>
    </row>
    <row r="31" spans="1:9" x14ac:dyDescent="0.2">
      <c r="A31" s="27" t="s">
        <v>77</v>
      </c>
      <c r="B31" s="27" t="s">
        <v>76</v>
      </c>
      <c r="C31" s="27" t="s">
        <v>59</v>
      </c>
      <c r="D31" s="31">
        <v>13000000</v>
      </c>
      <c r="E31" s="29">
        <v>13548.6</v>
      </c>
      <c r="F31" s="30">
        <v>17.648861128825899</v>
      </c>
      <c r="G31" s="29">
        <v>7.1383000000000001</v>
      </c>
    </row>
    <row r="32" spans="1:9" x14ac:dyDescent="0.2">
      <c r="A32" s="27" t="s">
        <v>71</v>
      </c>
      <c r="B32" s="27" t="s">
        <v>70</v>
      </c>
      <c r="C32" s="27" t="s">
        <v>59</v>
      </c>
      <c r="D32" s="31">
        <v>2500000</v>
      </c>
      <c r="E32" s="29">
        <v>2545.4324999999999</v>
      </c>
      <c r="F32" s="30">
        <v>3.3157658138331798</v>
      </c>
      <c r="G32" s="29">
        <v>7.2836999999999996</v>
      </c>
    </row>
    <row r="33" spans="1:9" x14ac:dyDescent="0.2">
      <c r="A33" s="27" t="s">
        <v>65</v>
      </c>
      <c r="B33" s="27" t="s">
        <v>64</v>
      </c>
      <c r="C33" s="27" t="s">
        <v>59</v>
      </c>
      <c r="D33" s="31">
        <v>2000000</v>
      </c>
      <c r="E33" s="29">
        <v>1912.4982222000001</v>
      </c>
      <c r="F33" s="30">
        <v>2.4912843786615801</v>
      </c>
      <c r="G33" s="29">
        <v>7.1020000000000003</v>
      </c>
    </row>
    <row r="34" spans="1:9" x14ac:dyDescent="0.2">
      <c r="A34" s="26" t="s">
        <v>33</v>
      </c>
      <c r="B34" s="26"/>
      <c r="C34" s="26"/>
      <c r="D34" s="26"/>
      <c r="E34" s="33">
        <f>SUM(E31:E33)</f>
        <v>18006.530722200001</v>
      </c>
      <c r="F34" s="34">
        <f>SUM(F31:F33)</f>
        <v>23.455911321320659</v>
      </c>
      <c r="G34" s="33"/>
      <c r="H34" s="18"/>
      <c r="I34" s="18"/>
    </row>
    <row r="35" spans="1:9" x14ac:dyDescent="0.2">
      <c r="A35" s="27"/>
      <c r="B35" s="27"/>
      <c r="C35" s="27"/>
      <c r="D35" s="27"/>
      <c r="E35" s="29"/>
      <c r="F35" s="30"/>
      <c r="G35" s="29"/>
    </row>
    <row r="36" spans="1:9" x14ac:dyDescent="0.2">
      <c r="A36" s="26" t="s">
        <v>35</v>
      </c>
      <c r="B36" s="26"/>
      <c r="C36" s="26"/>
      <c r="D36" s="26"/>
      <c r="E36" s="33">
        <f>E28+E34</f>
        <v>74741.265627100001</v>
      </c>
      <c r="F36" s="34">
        <f>F28+F34</f>
        <v>97.360481351975665</v>
      </c>
      <c r="G36" s="33"/>
      <c r="H36" s="18"/>
      <c r="I36" s="18"/>
    </row>
    <row r="37" spans="1:9" x14ac:dyDescent="0.2">
      <c r="A37" s="26"/>
      <c r="B37" s="26"/>
      <c r="C37" s="26"/>
      <c r="D37" s="26"/>
      <c r="E37" s="33"/>
      <c r="F37" s="34"/>
      <c r="G37" s="33"/>
      <c r="H37" s="18"/>
      <c r="I37" s="18"/>
    </row>
    <row r="38" spans="1:9" x14ac:dyDescent="0.2">
      <c r="A38" s="26" t="s">
        <v>37</v>
      </c>
      <c r="B38" s="26"/>
      <c r="C38" s="26"/>
      <c r="D38" s="26"/>
      <c r="E38" s="33">
        <f>E40-(E28+E34)</f>
        <v>2026.2940533999936</v>
      </c>
      <c r="F38" s="34">
        <f>F40-(F28+F34)</f>
        <v>2.6395186480243353</v>
      </c>
      <c r="G38" s="33"/>
      <c r="H38" s="18"/>
      <c r="I38" s="18"/>
    </row>
    <row r="39" spans="1:9" x14ac:dyDescent="0.2">
      <c r="A39" s="26"/>
      <c r="B39" s="26"/>
      <c r="C39" s="26"/>
      <c r="D39" s="26"/>
      <c r="E39" s="33"/>
      <c r="F39" s="34"/>
      <c r="G39" s="33"/>
      <c r="H39" s="18"/>
      <c r="I39" s="18"/>
    </row>
    <row r="40" spans="1:9" x14ac:dyDescent="0.2">
      <c r="A40" s="35" t="s">
        <v>36</v>
      </c>
      <c r="B40" s="35"/>
      <c r="C40" s="35"/>
      <c r="D40" s="35"/>
      <c r="E40" s="37">
        <v>76767.559680499995</v>
      </c>
      <c r="F40" s="38">
        <v>100</v>
      </c>
      <c r="G40" s="37"/>
      <c r="H40" s="18"/>
      <c r="I40" s="18"/>
    </row>
    <row r="42" spans="1:9" x14ac:dyDescent="0.2">
      <c r="A42" s="18" t="s">
        <v>38</v>
      </c>
    </row>
    <row r="44" spans="1:9" x14ac:dyDescent="0.2">
      <c r="A44" s="18" t="s">
        <v>39</v>
      </c>
    </row>
    <row r="45" spans="1:9" x14ac:dyDescent="0.2">
      <c r="A45" s="18" t="s">
        <v>40</v>
      </c>
    </row>
    <row r="46" spans="1:9" x14ac:dyDescent="0.2">
      <c r="A46" s="18" t="s">
        <v>41</v>
      </c>
      <c r="B46" s="18"/>
      <c r="C46" s="39" t="s">
        <v>43</v>
      </c>
      <c r="D46" s="18" t="s">
        <v>42</v>
      </c>
    </row>
    <row r="47" spans="1:9" x14ac:dyDescent="0.2">
      <c r="A47" s="9" t="s">
        <v>78</v>
      </c>
      <c r="C47" s="40">
        <v>79.852699999999999</v>
      </c>
      <c r="D47" s="40">
        <v>81.867500000000007</v>
      </c>
    </row>
    <row r="48" spans="1:9" x14ac:dyDescent="0.2">
      <c r="A48" s="9" t="s">
        <v>83</v>
      </c>
      <c r="C48" s="40">
        <v>15.102399999999999</v>
      </c>
      <c r="D48" s="40">
        <v>14.875999999999999</v>
      </c>
    </row>
    <row r="49" spans="1:4" x14ac:dyDescent="0.2">
      <c r="A49" s="9" t="s">
        <v>84</v>
      </c>
      <c r="C49" s="40">
        <v>12.572100000000001</v>
      </c>
      <c r="D49" s="40">
        <v>12.349600000000001</v>
      </c>
    </row>
    <row r="50" spans="1:4" x14ac:dyDescent="0.2">
      <c r="A50" s="9" t="s">
        <v>1059</v>
      </c>
      <c r="C50" s="40">
        <v>13.122999999999999</v>
      </c>
      <c r="D50" s="40">
        <v>12.917400000000001</v>
      </c>
    </row>
    <row r="51" spans="1:4" x14ac:dyDescent="0.2">
      <c r="A51" s="9" t="s">
        <v>1060</v>
      </c>
      <c r="C51" s="40">
        <v>16.645600000000002</v>
      </c>
      <c r="D51" s="40">
        <v>17.0656</v>
      </c>
    </row>
    <row r="52" spans="1:4" x14ac:dyDescent="0.2">
      <c r="A52" s="9" t="s">
        <v>79</v>
      </c>
      <c r="C52" s="40">
        <v>85.032399999999996</v>
      </c>
      <c r="D52" s="40">
        <v>87.409300000000002</v>
      </c>
    </row>
    <row r="53" spans="1:4" x14ac:dyDescent="0.2">
      <c r="A53" s="9" t="s">
        <v>85</v>
      </c>
      <c r="C53" s="40">
        <v>16.618600000000001</v>
      </c>
      <c r="D53" s="40">
        <v>16.475200000000001</v>
      </c>
    </row>
    <row r="54" spans="1:4" x14ac:dyDescent="0.2">
      <c r="A54" s="9" t="s">
        <v>86</v>
      </c>
      <c r="C54" s="40">
        <v>13.875299999999999</v>
      </c>
      <c r="D54" s="40">
        <v>13.722899999999999</v>
      </c>
    </row>
    <row r="55" spans="1:4" x14ac:dyDescent="0.2">
      <c r="A55" s="9" t="s">
        <v>1061</v>
      </c>
      <c r="C55" s="40">
        <v>14.8032</v>
      </c>
      <c r="D55" s="40">
        <v>14.680999999999999</v>
      </c>
    </row>
    <row r="56" spans="1:4" x14ac:dyDescent="0.2">
      <c r="A56" s="9" t="s">
        <v>1062</v>
      </c>
      <c r="C56" s="40">
        <v>18.375699999999998</v>
      </c>
      <c r="D56" s="40">
        <v>18.889800000000001</v>
      </c>
    </row>
    <row r="58" spans="1:4" x14ac:dyDescent="0.2">
      <c r="A58" s="18" t="s">
        <v>45</v>
      </c>
    </row>
    <row r="59" spans="1:4" x14ac:dyDescent="0.2">
      <c r="A59" s="85" t="s">
        <v>61</v>
      </c>
      <c r="B59" s="86"/>
      <c r="C59" s="43" t="s">
        <v>62</v>
      </c>
    </row>
    <row r="60" spans="1:4" x14ac:dyDescent="0.2">
      <c r="A60" s="81" t="s">
        <v>83</v>
      </c>
      <c r="B60" s="82"/>
      <c r="C60" s="44">
        <v>0.6</v>
      </c>
    </row>
    <row r="61" spans="1:4" x14ac:dyDescent="0.2">
      <c r="A61" s="81" t="s">
        <v>84</v>
      </c>
      <c r="B61" s="82"/>
      <c r="C61" s="44">
        <v>0.53</v>
      </c>
    </row>
    <row r="62" spans="1:4" x14ac:dyDescent="0.2">
      <c r="A62" s="81" t="s">
        <v>1059</v>
      </c>
      <c r="B62" s="82"/>
      <c r="C62" s="44">
        <v>0.53</v>
      </c>
    </row>
    <row r="63" spans="1:4" x14ac:dyDescent="0.2">
      <c r="A63" s="81" t="s">
        <v>85</v>
      </c>
      <c r="B63" s="82"/>
      <c r="C63" s="44">
        <v>0.6</v>
      </c>
    </row>
    <row r="64" spans="1:4" x14ac:dyDescent="0.2">
      <c r="A64" s="81" t="s">
        <v>86</v>
      </c>
      <c r="B64" s="82"/>
      <c r="C64" s="44">
        <v>0.53</v>
      </c>
    </row>
    <row r="65" spans="1:5" x14ac:dyDescent="0.2">
      <c r="A65" s="81" t="s">
        <v>1061</v>
      </c>
      <c r="B65" s="82"/>
      <c r="C65" s="44">
        <v>0.53</v>
      </c>
    </row>
    <row r="66" spans="1:5" x14ac:dyDescent="0.2">
      <c r="A66" s="9" t="s">
        <v>63</v>
      </c>
    </row>
    <row r="67" spans="1:5" x14ac:dyDescent="0.2">
      <c r="A67" s="9" t="s">
        <v>44</v>
      </c>
    </row>
    <row r="69" spans="1:5" x14ac:dyDescent="0.2">
      <c r="A69" s="18" t="s">
        <v>932</v>
      </c>
      <c r="D69" s="42">
        <v>1.98033232283956</v>
      </c>
      <c r="E69" s="13" t="s">
        <v>47</v>
      </c>
    </row>
    <row r="71" spans="1:5" x14ac:dyDescent="0.2">
      <c r="A71" s="18" t="s">
        <v>848</v>
      </c>
      <c r="D71" s="39" t="s">
        <v>46</v>
      </c>
    </row>
    <row r="73" spans="1:5" x14ac:dyDescent="0.2">
      <c r="A73" s="18" t="s">
        <v>1063</v>
      </c>
    </row>
    <row r="74" spans="1:5" x14ac:dyDescent="0.2">
      <c r="A74" s="46" t="s">
        <v>1064</v>
      </c>
    </row>
    <row r="76" spans="1:5" x14ac:dyDescent="0.2">
      <c r="A76" s="18" t="s">
        <v>1065</v>
      </c>
    </row>
    <row r="77" spans="1:5" x14ac:dyDescent="0.2">
      <c r="A77" s="47"/>
    </row>
    <row r="78" spans="1:5" x14ac:dyDescent="0.2">
      <c r="A78" s="47" t="s">
        <v>808</v>
      </c>
    </row>
    <row r="79" spans="1:5" x14ac:dyDescent="0.2">
      <c r="A79" s="48"/>
    </row>
    <row r="80" spans="1:5" x14ac:dyDescent="0.2">
      <c r="A80" s="49"/>
    </row>
    <row r="81" spans="1:1" x14ac:dyDescent="0.2">
      <c r="A81" s="49"/>
    </row>
    <row r="82" spans="1:1" x14ac:dyDescent="0.2">
      <c r="A82" s="49"/>
    </row>
    <row r="83" spans="1:1" x14ac:dyDescent="0.2">
      <c r="A83" s="49"/>
    </row>
    <row r="84" spans="1:1" x14ac:dyDescent="0.2">
      <c r="A84" s="49"/>
    </row>
    <row r="85" spans="1:1" x14ac:dyDescent="0.2">
      <c r="A85" s="49"/>
    </row>
    <row r="86" spans="1:1" x14ac:dyDescent="0.2">
      <c r="A86" s="49"/>
    </row>
    <row r="87" spans="1:1" x14ac:dyDescent="0.2">
      <c r="A87" s="49"/>
    </row>
    <row r="88" spans="1:1" x14ac:dyDescent="0.2">
      <c r="A88" s="49"/>
    </row>
    <row r="89" spans="1:1" x14ac:dyDescent="0.2">
      <c r="A89" s="49"/>
    </row>
    <row r="90" spans="1:1" x14ac:dyDescent="0.2">
      <c r="A90" s="49"/>
    </row>
    <row r="91" spans="1:1" x14ac:dyDescent="0.2">
      <c r="A91" s="49"/>
    </row>
    <row r="92" spans="1:1" x14ac:dyDescent="0.2">
      <c r="A92" s="47" t="s">
        <v>1066</v>
      </c>
    </row>
    <row r="93" spans="1:1" x14ac:dyDescent="0.2">
      <c r="A93" s="49"/>
    </row>
    <row r="94" spans="1:1" x14ac:dyDescent="0.2">
      <c r="A94" s="47" t="s">
        <v>809</v>
      </c>
    </row>
    <row r="95" spans="1:1" x14ac:dyDescent="0.2">
      <c r="A95" s="49"/>
    </row>
    <row r="96" spans="1:1" x14ac:dyDescent="0.2">
      <c r="A96" s="49"/>
    </row>
    <row r="97" spans="1:1" x14ac:dyDescent="0.2">
      <c r="A97" s="49"/>
    </row>
    <row r="98" spans="1:1" x14ac:dyDescent="0.2">
      <c r="A98" s="49"/>
    </row>
    <row r="99" spans="1:1" x14ac:dyDescent="0.2">
      <c r="A99" s="49"/>
    </row>
    <row r="100" spans="1:1" x14ac:dyDescent="0.2">
      <c r="A100" s="49"/>
    </row>
    <row r="101" spans="1:1" x14ac:dyDescent="0.2">
      <c r="A101" s="49"/>
    </row>
    <row r="102" spans="1:1" x14ac:dyDescent="0.2">
      <c r="A102" s="49"/>
    </row>
    <row r="103" spans="1:1" x14ac:dyDescent="0.2">
      <c r="A103" s="49"/>
    </row>
    <row r="104" spans="1:1" x14ac:dyDescent="0.2">
      <c r="A104" s="49"/>
    </row>
    <row r="105" spans="1:1" x14ac:dyDescent="0.2">
      <c r="A105" s="49"/>
    </row>
    <row r="106" spans="1:1" x14ac:dyDescent="0.2">
      <c r="A106" s="49"/>
    </row>
    <row r="107" spans="1:1" x14ac:dyDescent="0.2">
      <c r="A107" s="49"/>
    </row>
    <row r="108" spans="1:1" x14ac:dyDescent="0.2">
      <c r="A108" s="49"/>
    </row>
  </sheetData>
  <mergeCells count="8">
    <mergeCell ref="A64:B64"/>
    <mergeCell ref="A65:B65"/>
    <mergeCell ref="A1:G1"/>
    <mergeCell ref="A59:B59"/>
    <mergeCell ref="A60:B60"/>
    <mergeCell ref="A61:B61"/>
    <mergeCell ref="A62:B62"/>
    <mergeCell ref="A63:B63"/>
  </mergeCells>
  <conditionalFormatting sqref="F2:F3 F5:F75">
    <cfRule type="cellIs" dxfId="85" priority="3" stopIfTrue="1" operator="between">
      <formula>0.009</formula>
      <formula>-0.009</formula>
    </cfRule>
  </conditionalFormatting>
  <conditionalFormatting sqref="F76 F110:F210">
    <cfRule type="cellIs" dxfId="84" priority="2" stopIfTrue="1" operator="between">
      <formula>0.009</formula>
      <formula>-0.009</formula>
    </cfRule>
  </conditionalFormatting>
  <conditionalFormatting sqref="F77:F109">
    <cfRule type="cellIs" dxfId="83" priority="1" stopIfTrue="1" operator="between">
      <formula>0.009</formula>
      <formula>-0.009</formula>
    </cfRule>
  </conditionalFormatting>
  <hyperlinks>
    <hyperlink ref="A74" r:id="rId1" tooltip="https://www.franklintempletonindia.com/download/en-in/latest%20updates/189ea834-ae3f-48eb-9d73-a9cc9cd9317e/franklin-templeton-update-on-reliance-broadcast-july-23-2020-kcg9m1gq-en-in.pdf" xr:uid="{00000000-0004-0000-04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I101"/>
  <sheetViews>
    <sheetView workbookViewId="0">
      <selection sqref="A1:G1"/>
    </sheetView>
  </sheetViews>
  <sheetFormatPr defaultColWidth="9.109375" defaultRowHeight="10.199999999999999" x14ac:dyDescent="0.2"/>
  <cols>
    <col min="1" max="1" width="38.6640625" style="9" bestFit="1" customWidth="1"/>
    <col min="2" max="2" width="54" style="9" bestFit="1" customWidth="1"/>
    <col min="3" max="3" width="24.6640625" style="9" bestFit="1" customWidth="1"/>
    <col min="4" max="4" width="15.33203125" style="9" bestFit="1" customWidth="1"/>
    <col min="5" max="5" width="23" style="13" customWidth="1"/>
    <col min="6" max="6" width="13.5546875" style="50" bestFit="1" customWidth="1"/>
    <col min="7" max="7" width="14.33203125" style="13" customWidth="1"/>
    <col min="8" max="16384" width="9.109375" style="9"/>
  </cols>
  <sheetData>
    <row r="1" spans="1:7" s="1" customFormat="1" ht="13.8" x14ac:dyDescent="0.2">
      <c r="A1" s="83" t="s">
        <v>1067</v>
      </c>
      <c r="B1" s="84"/>
      <c r="C1" s="84"/>
      <c r="D1" s="84"/>
      <c r="E1" s="84"/>
      <c r="F1" s="84"/>
      <c r="G1" s="84"/>
    </row>
    <row r="2" spans="1:7" s="1" customFormat="1" ht="11.4" x14ac:dyDescent="0.2">
      <c r="E2" s="7"/>
      <c r="F2" s="61"/>
      <c r="G2" s="13"/>
    </row>
    <row r="3" spans="1:7" s="1" customFormat="1" ht="12" x14ac:dyDescent="0.2">
      <c r="A3" s="11" t="s">
        <v>7</v>
      </c>
      <c r="B3" s="2"/>
      <c r="C3" s="3"/>
      <c r="D3" s="3"/>
      <c r="E3" s="5"/>
      <c r="F3" s="61"/>
      <c r="G3" s="13"/>
    </row>
    <row r="4" spans="1:7" s="1" customFormat="1" ht="30.6" x14ac:dyDescent="0.2">
      <c r="A4" s="8" t="s">
        <v>2</v>
      </c>
      <c r="B4" s="8" t="s">
        <v>0</v>
      </c>
      <c r="C4" s="17" t="s">
        <v>864</v>
      </c>
      <c r="D4" s="17" t="s">
        <v>1</v>
      </c>
      <c r="E4" s="52" t="s">
        <v>6</v>
      </c>
      <c r="F4" s="15" t="s">
        <v>3</v>
      </c>
      <c r="G4" s="15" t="s">
        <v>5</v>
      </c>
    </row>
    <row r="5" spans="1:7" x14ac:dyDescent="0.2">
      <c r="A5" s="21" t="s">
        <v>31</v>
      </c>
      <c r="B5" s="22"/>
      <c r="C5" s="22"/>
      <c r="D5" s="22"/>
      <c r="E5" s="24"/>
      <c r="F5" s="25"/>
      <c r="G5" s="24"/>
    </row>
    <row r="6" spans="1:7" x14ac:dyDescent="0.2">
      <c r="A6" s="26" t="s">
        <v>32</v>
      </c>
      <c r="B6" s="27"/>
      <c r="C6" s="27"/>
      <c r="D6" s="27"/>
      <c r="E6" s="29"/>
      <c r="F6" s="30"/>
      <c r="G6" s="29"/>
    </row>
    <row r="7" spans="1:7" x14ac:dyDescent="0.2">
      <c r="A7" s="27" t="s">
        <v>1068</v>
      </c>
      <c r="B7" s="27" t="s">
        <v>1069</v>
      </c>
      <c r="C7" s="27" t="s">
        <v>1070</v>
      </c>
      <c r="D7" s="31">
        <v>500</v>
      </c>
      <c r="E7" s="29">
        <v>4966.3947260000004</v>
      </c>
      <c r="F7" s="30">
        <v>6.9774406785817398</v>
      </c>
      <c r="G7" s="29">
        <v>7.4450000000000003</v>
      </c>
    </row>
    <row r="8" spans="1:7" x14ac:dyDescent="0.2">
      <c r="A8" s="27" t="s">
        <v>1052</v>
      </c>
      <c r="B8" s="27" t="s">
        <v>1053</v>
      </c>
      <c r="C8" s="27" t="s">
        <v>82</v>
      </c>
      <c r="D8" s="31">
        <v>400</v>
      </c>
      <c r="E8" s="29">
        <v>4007.2978082</v>
      </c>
      <c r="F8" s="30">
        <v>5.6299759243353602</v>
      </c>
      <c r="G8" s="29">
        <v>7.45</v>
      </c>
    </row>
    <row r="9" spans="1:7" x14ac:dyDescent="0.2">
      <c r="A9" s="27" t="s">
        <v>1048</v>
      </c>
      <c r="B9" s="27" t="s">
        <v>1049</v>
      </c>
      <c r="C9" s="27" t="s">
        <v>82</v>
      </c>
      <c r="D9" s="31">
        <v>360</v>
      </c>
      <c r="E9" s="29">
        <v>3590.4955067999999</v>
      </c>
      <c r="F9" s="30">
        <v>5.0443975534721304</v>
      </c>
      <c r="G9" s="29">
        <v>7.2089999999999996</v>
      </c>
    </row>
    <row r="10" spans="1:7" x14ac:dyDescent="0.2">
      <c r="A10" s="27" t="s">
        <v>1039</v>
      </c>
      <c r="B10" s="27" t="s">
        <v>1040</v>
      </c>
      <c r="C10" s="27" t="s">
        <v>1028</v>
      </c>
      <c r="D10" s="31">
        <v>300</v>
      </c>
      <c r="E10" s="29">
        <v>3111.3866300999998</v>
      </c>
      <c r="F10" s="30">
        <v>4.3712827588998797</v>
      </c>
      <c r="G10" s="29">
        <v>7.1650999999999998</v>
      </c>
    </row>
    <row r="11" spans="1:7" x14ac:dyDescent="0.2">
      <c r="A11" s="27" t="s">
        <v>1071</v>
      </c>
      <c r="B11" s="27" t="s">
        <v>1072</v>
      </c>
      <c r="C11" s="27" t="s">
        <v>82</v>
      </c>
      <c r="D11" s="31">
        <v>250</v>
      </c>
      <c r="E11" s="29">
        <v>2618.4007534000002</v>
      </c>
      <c r="F11" s="30">
        <v>3.67867174027807</v>
      </c>
      <c r="G11" s="29">
        <v>7.32</v>
      </c>
    </row>
    <row r="12" spans="1:7" x14ac:dyDescent="0.2">
      <c r="A12" s="27" t="s">
        <v>1073</v>
      </c>
      <c r="B12" s="27" t="s">
        <v>1074</v>
      </c>
      <c r="C12" s="27" t="s">
        <v>82</v>
      </c>
      <c r="D12" s="31">
        <v>250</v>
      </c>
      <c r="E12" s="29">
        <v>2599.0452740000001</v>
      </c>
      <c r="F12" s="30">
        <v>3.6514786320436401</v>
      </c>
      <c r="G12" s="29">
        <v>7.47</v>
      </c>
    </row>
    <row r="13" spans="1:7" x14ac:dyDescent="0.2">
      <c r="A13" s="27" t="s">
        <v>1075</v>
      </c>
      <c r="B13" s="27" t="s">
        <v>1076</v>
      </c>
      <c r="C13" s="27" t="s">
        <v>82</v>
      </c>
      <c r="D13" s="31">
        <v>250</v>
      </c>
      <c r="E13" s="29">
        <v>2565.0612329</v>
      </c>
      <c r="F13" s="30">
        <v>3.6037334076150702</v>
      </c>
      <c r="G13" s="29">
        <v>7.4234</v>
      </c>
    </row>
    <row r="14" spans="1:7" x14ac:dyDescent="0.2">
      <c r="A14" s="27" t="s">
        <v>1077</v>
      </c>
      <c r="B14" s="27" t="s">
        <v>1078</v>
      </c>
      <c r="C14" s="27" t="s">
        <v>1028</v>
      </c>
      <c r="D14" s="31">
        <v>250</v>
      </c>
      <c r="E14" s="29">
        <v>2550.2459932000002</v>
      </c>
      <c r="F14" s="30">
        <v>3.5829190217579501</v>
      </c>
      <c r="G14" s="29">
        <v>7.4349999999999996</v>
      </c>
    </row>
    <row r="15" spans="1:7" x14ac:dyDescent="0.2">
      <c r="A15" s="27" t="s">
        <v>1079</v>
      </c>
      <c r="B15" s="27" t="s">
        <v>1080</v>
      </c>
      <c r="C15" s="27" t="s">
        <v>82</v>
      </c>
      <c r="D15" s="31">
        <v>250</v>
      </c>
      <c r="E15" s="29">
        <v>2522.2916438000002</v>
      </c>
      <c r="F15" s="30">
        <v>3.5436450966255602</v>
      </c>
      <c r="G15" s="29">
        <v>7.47</v>
      </c>
    </row>
    <row r="16" spans="1:7" x14ac:dyDescent="0.2">
      <c r="A16" s="27" t="s">
        <v>1037</v>
      </c>
      <c r="B16" s="27" t="s">
        <v>1038</v>
      </c>
      <c r="C16" s="27" t="s">
        <v>994</v>
      </c>
      <c r="D16" s="31">
        <v>250</v>
      </c>
      <c r="E16" s="29">
        <v>2521.5580137000002</v>
      </c>
      <c r="F16" s="30">
        <v>3.5426143971372599</v>
      </c>
      <c r="G16" s="29">
        <v>7.335</v>
      </c>
    </row>
    <row r="17" spans="1:9" x14ac:dyDescent="0.2">
      <c r="A17" s="27" t="s">
        <v>1081</v>
      </c>
      <c r="B17" s="27" t="s">
        <v>1082</v>
      </c>
      <c r="C17" s="27" t="s">
        <v>82</v>
      </c>
      <c r="D17" s="31">
        <v>250</v>
      </c>
      <c r="E17" s="29">
        <v>2435.6876711999998</v>
      </c>
      <c r="F17" s="30">
        <v>3.4219725122490998</v>
      </c>
      <c r="G17" s="29">
        <v>7.42</v>
      </c>
    </row>
    <row r="18" spans="1:9" x14ac:dyDescent="0.2">
      <c r="A18" s="27" t="s">
        <v>1057</v>
      </c>
      <c r="B18" s="27" t="s">
        <v>1058</v>
      </c>
      <c r="C18" s="27" t="s">
        <v>82</v>
      </c>
      <c r="D18" s="31">
        <v>110</v>
      </c>
      <c r="E18" s="29">
        <v>1198.8136479</v>
      </c>
      <c r="F18" s="30">
        <v>1.6842501602029201</v>
      </c>
      <c r="G18" s="29">
        <v>7.65</v>
      </c>
    </row>
    <row r="19" spans="1:9" x14ac:dyDescent="0.2">
      <c r="A19" s="27" t="s">
        <v>1083</v>
      </c>
      <c r="B19" s="27" t="s">
        <v>1084</v>
      </c>
      <c r="C19" s="27" t="s">
        <v>82</v>
      </c>
      <c r="D19" s="31">
        <v>100</v>
      </c>
      <c r="E19" s="29">
        <v>1060.2219178</v>
      </c>
      <c r="F19" s="30">
        <v>1.4895383765719801</v>
      </c>
      <c r="G19" s="29">
        <v>7.47</v>
      </c>
    </row>
    <row r="20" spans="1:9" x14ac:dyDescent="0.2">
      <c r="A20" s="27" t="s">
        <v>1085</v>
      </c>
      <c r="B20" s="27" t="s">
        <v>1086</v>
      </c>
      <c r="C20" s="27" t="s">
        <v>1028</v>
      </c>
      <c r="D20" s="31">
        <v>100</v>
      </c>
      <c r="E20" s="29">
        <v>1044.8109041</v>
      </c>
      <c r="F20" s="30">
        <v>1.4678869695008401</v>
      </c>
      <c r="G20" s="29">
        <v>7.2249999999999996</v>
      </c>
    </row>
    <row r="21" spans="1:9" x14ac:dyDescent="0.2">
      <c r="A21" s="27" t="s">
        <v>1087</v>
      </c>
      <c r="B21" s="27" t="s">
        <v>1088</v>
      </c>
      <c r="C21" s="27" t="s">
        <v>1089</v>
      </c>
      <c r="D21" s="31">
        <v>100</v>
      </c>
      <c r="E21" s="29">
        <v>1016.1498082000001</v>
      </c>
      <c r="F21" s="30">
        <v>1.4276201144765199</v>
      </c>
      <c r="G21" s="29">
        <v>12.2507</v>
      </c>
    </row>
    <row r="22" spans="1:9" x14ac:dyDescent="0.2">
      <c r="A22" s="27" t="s">
        <v>1090</v>
      </c>
      <c r="B22" s="27" t="s">
        <v>1091</v>
      </c>
      <c r="C22" s="27" t="s">
        <v>82</v>
      </c>
      <c r="D22" s="31">
        <v>50</v>
      </c>
      <c r="E22" s="29">
        <v>550.80481510000004</v>
      </c>
      <c r="F22" s="30">
        <v>0.77384262324489095</v>
      </c>
      <c r="G22" s="29">
        <v>7.32</v>
      </c>
    </row>
    <row r="23" spans="1:9" x14ac:dyDescent="0.2">
      <c r="A23" s="27" t="s">
        <v>1050</v>
      </c>
      <c r="B23" s="27" t="s">
        <v>1051</v>
      </c>
      <c r="C23" s="27" t="s">
        <v>82</v>
      </c>
      <c r="D23" s="31">
        <v>50</v>
      </c>
      <c r="E23" s="29">
        <v>548.79321919999995</v>
      </c>
      <c r="F23" s="30">
        <v>0.77101647030379605</v>
      </c>
      <c r="G23" s="29">
        <v>7.47</v>
      </c>
    </row>
    <row r="24" spans="1:9" x14ac:dyDescent="0.2">
      <c r="A24" s="27" t="s">
        <v>1092</v>
      </c>
      <c r="B24" s="27" t="s">
        <v>1093</v>
      </c>
      <c r="C24" s="27" t="s">
        <v>82</v>
      </c>
      <c r="D24" s="31">
        <v>50</v>
      </c>
      <c r="E24" s="29">
        <v>529.02537670000004</v>
      </c>
      <c r="F24" s="30">
        <v>0.74324402046906701</v>
      </c>
      <c r="G24" s="29">
        <v>7.26</v>
      </c>
    </row>
    <row r="25" spans="1:9" x14ac:dyDescent="0.2">
      <c r="A25" s="27" t="s">
        <v>1094</v>
      </c>
      <c r="B25" s="27" t="s">
        <v>1095</v>
      </c>
      <c r="C25" s="27" t="s">
        <v>82</v>
      </c>
      <c r="D25" s="31">
        <v>50</v>
      </c>
      <c r="E25" s="29">
        <v>518.07537669999999</v>
      </c>
      <c r="F25" s="30">
        <v>0.72786002873146105</v>
      </c>
      <c r="G25" s="29">
        <v>7.3550000000000004</v>
      </c>
    </row>
    <row r="26" spans="1:9" x14ac:dyDescent="0.2">
      <c r="A26" s="26" t="s">
        <v>33</v>
      </c>
      <c r="B26" s="26"/>
      <c r="C26" s="26"/>
      <c r="D26" s="26"/>
      <c r="E26" s="33">
        <f>SUM(E6:E25)</f>
        <v>39954.560319000004</v>
      </c>
      <c r="F26" s="34">
        <f>SUM(F6:F25)</f>
        <v>56.133390486497227</v>
      </c>
      <c r="G26" s="33"/>
      <c r="H26" s="18"/>
      <c r="I26" s="18"/>
    </row>
    <row r="27" spans="1:9" x14ac:dyDescent="0.2">
      <c r="A27" s="27"/>
      <c r="B27" s="27"/>
      <c r="C27" s="27"/>
      <c r="D27" s="27"/>
      <c r="E27" s="29"/>
      <c r="F27" s="30"/>
      <c r="G27" s="29"/>
    </row>
    <row r="28" spans="1:9" x14ac:dyDescent="0.2">
      <c r="A28" s="26" t="s">
        <v>48</v>
      </c>
      <c r="B28" s="27"/>
      <c r="C28" s="27"/>
      <c r="D28" s="27"/>
      <c r="E28" s="29"/>
      <c r="F28" s="30"/>
      <c r="G28" s="29"/>
    </row>
    <row r="29" spans="1:9" x14ac:dyDescent="0.2">
      <c r="A29" s="26" t="s">
        <v>49</v>
      </c>
      <c r="B29" s="27"/>
      <c r="C29" s="27"/>
      <c r="D29" s="27"/>
      <c r="E29" s="29"/>
      <c r="F29" s="30"/>
      <c r="G29" s="29"/>
    </row>
    <row r="30" spans="1:9" x14ac:dyDescent="0.2">
      <c r="A30" s="27" t="s">
        <v>54</v>
      </c>
      <c r="B30" s="27" t="s">
        <v>53</v>
      </c>
      <c r="C30" s="27" t="s">
        <v>51</v>
      </c>
      <c r="D30" s="31">
        <v>1000</v>
      </c>
      <c r="E30" s="29">
        <v>4730.0200000000004</v>
      </c>
      <c r="F30" s="30">
        <v>6.6453505569595803</v>
      </c>
      <c r="G30" s="29">
        <v>7.31</v>
      </c>
    </row>
    <row r="31" spans="1:9" x14ac:dyDescent="0.2">
      <c r="A31" s="27" t="s">
        <v>1096</v>
      </c>
      <c r="B31" s="27" t="s">
        <v>1097</v>
      </c>
      <c r="C31" s="27" t="s">
        <v>50</v>
      </c>
      <c r="D31" s="31">
        <v>500</v>
      </c>
      <c r="E31" s="29">
        <v>2454.2674999999999</v>
      </c>
      <c r="F31" s="30">
        <v>3.4480758851025501</v>
      </c>
      <c r="G31" s="29">
        <v>6.8700999999999999</v>
      </c>
    </row>
    <row r="32" spans="1:9" x14ac:dyDescent="0.2">
      <c r="A32" s="27" t="s">
        <v>1098</v>
      </c>
      <c r="B32" s="27" t="s">
        <v>1099</v>
      </c>
      <c r="C32" s="27" t="s">
        <v>52</v>
      </c>
      <c r="D32" s="31">
        <v>500</v>
      </c>
      <c r="E32" s="29">
        <v>2447.8000000000002</v>
      </c>
      <c r="F32" s="30">
        <v>3.4389894954621001</v>
      </c>
      <c r="G32" s="29">
        <v>6.9497999999999998</v>
      </c>
    </row>
    <row r="33" spans="1:9" x14ac:dyDescent="0.2">
      <c r="A33" s="27" t="s">
        <v>998</v>
      </c>
      <c r="B33" s="27" t="s">
        <v>999</v>
      </c>
      <c r="C33" s="27" t="s">
        <v>50</v>
      </c>
      <c r="D33" s="31">
        <v>500</v>
      </c>
      <c r="E33" s="29">
        <v>2375.395</v>
      </c>
      <c r="F33" s="30">
        <v>3.3372654843423502</v>
      </c>
      <c r="G33" s="29">
        <v>7.3925000000000001</v>
      </c>
    </row>
    <row r="34" spans="1:9" x14ac:dyDescent="0.2">
      <c r="A34" s="26" t="s">
        <v>33</v>
      </c>
      <c r="B34" s="26"/>
      <c r="C34" s="26"/>
      <c r="D34" s="26"/>
      <c r="E34" s="33">
        <f>SUM(E29:E33)</f>
        <v>12007.482500000002</v>
      </c>
      <c r="F34" s="34">
        <f>SUM(F29:F33)</f>
        <v>16.869681421866581</v>
      </c>
      <c r="G34" s="33"/>
      <c r="H34" s="18"/>
      <c r="I34" s="18"/>
    </row>
    <row r="35" spans="1:9" x14ac:dyDescent="0.2">
      <c r="A35" s="27"/>
      <c r="B35" s="27"/>
      <c r="C35" s="27"/>
      <c r="D35" s="27"/>
      <c r="E35" s="29"/>
      <c r="F35" s="30"/>
      <c r="G35" s="29"/>
    </row>
    <row r="36" spans="1:9" x14ac:dyDescent="0.2">
      <c r="A36" s="26" t="s">
        <v>58</v>
      </c>
      <c r="B36" s="27"/>
      <c r="C36" s="27"/>
      <c r="D36" s="27"/>
      <c r="E36" s="29"/>
      <c r="F36" s="30"/>
      <c r="G36" s="29"/>
    </row>
    <row r="37" spans="1:9" x14ac:dyDescent="0.2">
      <c r="A37" s="27" t="s">
        <v>71</v>
      </c>
      <c r="B37" s="27" t="s">
        <v>70</v>
      </c>
      <c r="C37" s="27" t="s">
        <v>59</v>
      </c>
      <c r="D37" s="31">
        <v>7500000</v>
      </c>
      <c r="E37" s="29">
        <v>7636.2974999999997</v>
      </c>
      <c r="F37" s="30">
        <v>10.728469191406001</v>
      </c>
      <c r="G37" s="29">
        <v>7.2836999999999996</v>
      </c>
    </row>
    <row r="38" spans="1:9" x14ac:dyDescent="0.2">
      <c r="A38" s="27" t="s">
        <v>77</v>
      </c>
      <c r="B38" s="27" t="s">
        <v>76</v>
      </c>
      <c r="C38" s="27" t="s">
        <v>59</v>
      </c>
      <c r="D38" s="31">
        <v>6500000</v>
      </c>
      <c r="E38" s="29">
        <v>6774.3</v>
      </c>
      <c r="F38" s="30">
        <v>9.5174223952565207</v>
      </c>
      <c r="G38" s="29">
        <v>7.1383000000000001</v>
      </c>
    </row>
    <row r="39" spans="1:9" x14ac:dyDescent="0.2">
      <c r="A39" s="27" t="s">
        <v>1100</v>
      </c>
      <c r="B39" s="27" t="s">
        <v>1101</v>
      </c>
      <c r="C39" s="27" t="s">
        <v>59</v>
      </c>
      <c r="D39" s="31">
        <v>2502400</v>
      </c>
      <c r="E39" s="29">
        <v>2252.9032130000001</v>
      </c>
      <c r="F39" s="30">
        <v>3.1651730058827598</v>
      </c>
      <c r="G39" s="29">
        <v>6.9302000000000001</v>
      </c>
    </row>
    <row r="40" spans="1:9" x14ac:dyDescent="0.2">
      <c r="A40" s="27" t="s">
        <v>65</v>
      </c>
      <c r="B40" s="27" t="s">
        <v>64</v>
      </c>
      <c r="C40" s="27" t="s">
        <v>59</v>
      </c>
      <c r="D40" s="31">
        <v>1000000</v>
      </c>
      <c r="E40" s="29">
        <v>956.24911110000005</v>
      </c>
      <c r="F40" s="30">
        <v>1.34346378303696</v>
      </c>
      <c r="G40" s="29">
        <v>7.1020000000000003</v>
      </c>
    </row>
    <row r="41" spans="1:9" x14ac:dyDescent="0.2">
      <c r="A41" s="26" t="s">
        <v>33</v>
      </c>
      <c r="B41" s="26"/>
      <c r="C41" s="26"/>
      <c r="D41" s="26"/>
      <c r="E41" s="33">
        <f>SUM(E37:E40)</f>
        <v>17619.749824100003</v>
      </c>
      <c r="F41" s="34">
        <f>SUM(F37:F40)</f>
        <v>24.754528375582243</v>
      </c>
      <c r="G41" s="33"/>
      <c r="H41" s="18"/>
      <c r="I41" s="18"/>
    </row>
    <row r="42" spans="1:9" x14ac:dyDescent="0.2">
      <c r="A42" s="27"/>
      <c r="B42" s="27"/>
      <c r="C42" s="27"/>
      <c r="D42" s="27"/>
      <c r="E42" s="29"/>
      <c r="F42" s="30"/>
      <c r="G42" s="29"/>
    </row>
    <row r="43" spans="1:9" x14ac:dyDescent="0.2">
      <c r="A43" s="26" t="s">
        <v>35</v>
      </c>
      <c r="B43" s="26"/>
      <c r="C43" s="26"/>
      <c r="D43" s="26"/>
      <c r="E43" s="33">
        <f>E26+E34+E41</f>
        <v>69581.792643100009</v>
      </c>
      <c r="F43" s="34">
        <f>F26+F34+F41</f>
        <v>97.757600283946047</v>
      </c>
      <c r="G43" s="33"/>
      <c r="H43" s="18"/>
      <c r="I43" s="18"/>
    </row>
    <row r="44" spans="1:9" x14ac:dyDescent="0.2">
      <c r="A44" s="26"/>
      <c r="B44" s="26"/>
      <c r="C44" s="26"/>
      <c r="D44" s="26"/>
      <c r="E44" s="33"/>
      <c r="F44" s="34"/>
      <c r="G44" s="33"/>
      <c r="H44" s="18"/>
      <c r="I44" s="18"/>
    </row>
    <row r="45" spans="1:9" x14ac:dyDescent="0.2">
      <c r="A45" s="26" t="s">
        <v>37</v>
      </c>
      <c r="B45" s="26"/>
      <c r="C45" s="26"/>
      <c r="D45" s="26"/>
      <c r="E45" s="33">
        <f>E47-(E26+E34+E41)</f>
        <v>1596.0926987999846</v>
      </c>
      <c r="F45" s="34">
        <f>F47-(F26+F34+F41)</f>
        <v>2.2423997160539528</v>
      </c>
      <c r="G45" s="33"/>
      <c r="H45" s="18"/>
      <c r="I45" s="18"/>
    </row>
    <row r="46" spans="1:9" x14ac:dyDescent="0.2">
      <c r="A46" s="26"/>
      <c r="B46" s="26"/>
      <c r="C46" s="26"/>
      <c r="D46" s="26"/>
      <c r="E46" s="33"/>
      <c r="F46" s="34"/>
      <c r="G46" s="33"/>
      <c r="H46" s="18"/>
      <c r="I46" s="18"/>
    </row>
    <row r="47" spans="1:9" x14ac:dyDescent="0.2">
      <c r="A47" s="35" t="s">
        <v>36</v>
      </c>
      <c r="B47" s="35"/>
      <c r="C47" s="35"/>
      <c r="D47" s="35"/>
      <c r="E47" s="37">
        <v>71177.885341899993</v>
      </c>
      <c r="F47" s="38">
        <v>100</v>
      </c>
      <c r="G47" s="37"/>
      <c r="H47" s="18"/>
      <c r="I47" s="18"/>
    </row>
    <row r="49" spans="1:4" x14ac:dyDescent="0.2">
      <c r="A49" s="18" t="s">
        <v>38</v>
      </c>
    </row>
    <row r="51" spans="1:4" x14ac:dyDescent="0.2">
      <c r="A51" s="18" t="s">
        <v>39</v>
      </c>
    </row>
    <row r="52" spans="1:4" x14ac:dyDescent="0.2">
      <c r="A52" s="18" t="s">
        <v>40</v>
      </c>
    </row>
    <row r="53" spans="1:4" x14ac:dyDescent="0.2">
      <c r="A53" s="18" t="s">
        <v>41</v>
      </c>
      <c r="B53" s="18"/>
      <c r="C53" s="39" t="s">
        <v>43</v>
      </c>
      <c r="D53" s="18" t="s">
        <v>42</v>
      </c>
    </row>
    <row r="54" spans="1:4" x14ac:dyDescent="0.2">
      <c r="A54" s="9" t="s">
        <v>78</v>
      </c>
      <c r="C54" s="40">
        <v>18.1066</v>
      </c>
      <c r="D54" s="40">
        <v>18.605799999999999</v>
      </c>
    </row>
    <row r="55" spans="1:4" x14ac:dyDescent="0.2">
      <c r="A55" s="9" t="s">
        <v>80</v>
      </c>
      <c r="C55" s="40">
        <v>10.250299999999999</v>
      </c>
      <c r="D55" s="40">
        <v>10.2881</v>
      </c>
    </row>
    <row r="56" spans="1:4" x14ac:dyDescent="0.2">
      <c r="A56" s="9" t="s">
        <v>79</v>
      </c>
      <c r="C56" s="40">
        <v>18.721599999999999</v>
      </c>
      <c r="D56" s="40">
        <v>19.271000000000001</v>
      </c>
    </row>
    <row r="57" spans="1:4" x14ac:dyDescent="0.2">
      <c r="A57" s="9" t="s">
        <v>81</v>
      </c>
      <c r="C57" s="40">
        <v>10.7117</v>
      </c>
      <c r="D57" s="40">
        <v>10.778700000000001</v>
      </c>
    </row>
    <row r="59" spans="1:4" x14ac:dyDescent="0.2">
      <c r="A59" s="18" t="s">
        <v>45</v>
      </c>
    </row>
    <row r="60" spans="1:4" x14ac:dyDescent="0.2">
      <c r="A60" s="85" t="s">
        <v>61</v>
      </c>
      <c r="B60" s="86"/>
      <c r="C60" s="43" t="s">
        <v>62</v>
      </c>
    </row>
    <row r="61" spans="1:4" x14ac:dyDescent="0.2">
      <c r="A61" s="81" t="s">
        <v>80</v>
      </c>
      <c r="B61" s="82"/>
      <c r="C61" s="44">
        <v>0.24</v>
      </c>
    </row>
    <row r="62" spans="1:4" x14ac:dyDescent="0.2">
      <c r="A62" s="81" t="s">
        <v>81</v>
      </c>
      <c r="B62" s="82"/>
      <c r="C62" s="44">
        <v>0.24</v>
      </c>
    </row>
    <row r="63" spans="1:4" x14ac:dyDescent="0.2">
      <c r="A63" s="9" t="s">
        <v>63</v>
      </c>
    </row>
    <row r="64" spans="1:4" x14ac:dyDescent="0.2">
      <c r="A64" s="9" t="s">
        <v>44</v>
      </c>
    </row>
    <row r="66" spans="1:5" x14ac:dyDescent="0.2">
      <c r="A66" s="18" t="s">
        <v>932</v>
      </c>
      <c r="D66" s="42">
        <v>2.74750925393686</v>
      </c>
      <c r="E66" s="13" t="s">
        <v>47</v>
      </c>
    </row>
    <row r="68" spans="1:5" x14ac:dyDescent="0.2">
      <c r="A68" s="18" t="s">
        <v>848</v>
      </c>
      <c r="D68" s="39" t="s">
        <v>46</v>
      </c>
    </row>
    <row r="70" spans="1:5" x14ac:dyDescent="0.2">
      <c r="A70" s="18" t="s">
        <v>933</v>
      </c>
    </row>
    <row r="71" spans="1:5" ht="14.4" x14ac:dyDescent="0.3">
      <c r="A71" s="64"/>
    </row>
    <row r="72" spans="1:5" x14ac:dyDescent="0.2">
      <c r="A72" s="47" t="s">
        <v>808</v>
      </c>
    </row>
    <row r="73" spans="1:5" x14ac:dyDescent="0.2">
      <c r="A73" s="48"/>
    </row>
    <row r="74" spans="1:5" x14ac:dyDescent="0.2">
      <c r="A74" s="49"/>
    </row>
    <row r="75" spans="1:5" x14ac:dyDescent="0.2">
      <c r="A75" s="49"/>
    </row>
    <row r="76" spans="1:5" x14ac:dyDescent="0.2">
      <c r="A76" s="49"/>
    </row>
    <row r="77" spans="1:5" x14ac:dyDescent="0.2">
      <c r="A77" s="49"/>
    </row>
    <row r="78" spans="1:5" x14ac:dyDescent="0.2">
      <c r="A78" s="49"/>
    </row>
    <row r="79" spans="1:5" x14ac:dyDescent="0.2">
      <c r="A79" s="49"/>
    </row>
    <row r="80" spans="1:5" x14ac:dyDescent="0.2">
      <c r="A80" s="49"/>
    </row>
    <row r="81" spans="1:1" x14ac:dyDescent="0.2">
      <c r="A81" s="49"/>
    </row>
    <row r="82" spans="1:1" x14ac:dyDescent="0.2">
      <c r="A82" s="49"/>
    </row>
    <row r="83" spans="1:1" x14ac:dyDescent="0.2">
      <c r="A83" s="49"/>
    </row>
    <row r="84" spans="1:1" x14ac:dyDescent="0.2">
      <c r="A84" s="49"/>
    </row>
    <row r="85" spans="1:1" x14ac:dyDescent="0.2">
      <c r="A85" s="49"/>
    </row>
    <row r="86" spans="1:1" x14ac:dyDescent="0.2">
      <c r="A86" s="47" t="s">
        <v>1102</v>
      </c>
    </row>
    <row r="87" spans="1:1" x14ac:dyDescent="0.2">
      <c r="A87" s="49"/>
    </row>
    <row r="88" spans="1:1" x14ac:dyDescent="0.2">
      <c r="A88" s="47" t="s">
        <v>809</v>
      </c>
    </row>
    <row r="89" spans="1:1" x14ac:dyDescent="0.2">
      <c r="A89" s="49"/>
    </row>
    <row r="90" spans="1:1" x14ac:dyDescent="0.2">
      <c r="A90" s="49"/>
    </row>
    <row r="91" spans="1:1" x14ac:dyDescent="0.2">
      <c r="A91" s="49"/>
    </row>
    <row r="92" spans="1:1" x14ac:dyDescent="0.2">
      <c r="A92" s="49"/>
    </row>
    <row r="93" spans="1:1" x14ac:dyDescent="0.2">
      <c r="A93" s="49"/>
    </row>
    <row r="94" spans="1:1" x14ac:dyDescent="0.2">
      <c r="A94" s="49"/>
    </row>
    <row r="95" spans="1:1" x14ac:dyDescent="0.2">
      <c r="A95" s="49"/>
    </row>
    <row r="96" spans="1:1" x14ac:dyDescent="0.2">
      <c r="A96" s="49"/>
    </row>
    <row r="97" spans="1:1" x14ac:dyDescent="0.2">
      <c r="A97" s="49"/>
    </row>
    <row r="98" spans="1:1" x14ac:dyDescent="0.2">
      <c r="A98" s="49"/>
    </row>
    <row r="99" spans="1:1" x14ac:dyDescent="0.2">
      <c r="A99" s="49"/>
    </row>
    <row r="100" spans="1:1" x14ac:dyDescent="0.2">
      <c r="A100" s="49"/>
    </row>
    <row r="101" spans="1:1" x14ac:dyDescent="0.2">
      <c r="A101" s="49"/>
    </row>
  </sheetData>
  <mergeCells count="4">
    <mergeCell ref="A1:G1"/>
    <mergeCell ref="A60:B60"/>
    <mergeCell ref="A61:B61"/>
    <mergeCell ref="A62:B62"/>
  </mergeCells>
  <conditionalFormatting sqref="F2:F3 F5:F69">
    <cfRule type="cellIs" dxfId="82" priority="4" stopIfTrue="1" operator="between">
      <formula>0.009</formula>
      <formula>-0.009</formula>
    </cfRule>
  </conditionalFormatting>
  <conditionalFormatting sqref="F70 F107:F203">
    <cfRule type="cellIs" dxfId="81" priority="3" stopIfTrue="1" operator="between">
      <formula>0.009</formula>
      <formula>-0.009</formula>
    </cfRule>
  </conditionalFormatting>
  <conditionalFormatting sqref="F104:F106">
    <cfRule type="cellIs" dxfId="80" priority="2" stopIfTrue="1" operator="between">
      <formula>0.009</formula>
      <formula>-0.009</formula>
    </cfRule>
  </conditionalFormatting>
  <conditionalFormatting sqref="F71:F103">
    <cfRule type="cellIs" dxfId="79"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74"/>
  <sheetViews>
    <sheetView workbookViewId="0">
      <selection sqref="A1:G1"/>
    </sheetView>
  </sheetViews>
  <sheetFormatPr defaultColWidth="9.109375" defaultRowHeight="10.199999999999999" x14ac:dyDescent="0.2"/>
  <cols>
    <col min="1" max="1" width="36.88671875" style="9" bestFit="1" customWidth="1"/>
    <col min="2" max="2" width="38.109375" style="9" customWidth="1"/>
    <col min="3" max="3" width="23.88671875" style="9" customWidth="1"/>
    <col min="4" max="4" width="15.33203125" style="9" bestFit="1" customWidth="1"/>
    <col min="5" max="5" width="23" style="13" customWidth="1"/>
    <col min="6" max="6" width="13.5546875" style="50" bestFit="1" customWidth="1"/>
    <col min="7" max="7" width="14.33203125" style="13" customWidth="1"/>
    <col min="8" max="16384" width="9.109375" style="9"/>
  </cols>
  <sheetData>
    <row r="1" spans="1:9" s="1" customFormat="1" ht="13.8" x14ac:dyDescent="0.2">
      <c r="A1" s="83" t="s">
        <v>1103</v>
      </c>
      <c r="B1" s="84"/>
      <c r="C1" s="84"/>
      <c r="D1" s="84"/>
      <c r="E1" s="84"/>
      <c r="F1" s="84"/>
      <c r="G1" s="84"/>
    </row>
    <row r="2" spans="1:9" s="1" customFormat="1" ht="11.4" x14ac:dyDescent="0.2">
      <c r="E2" s="7"/>
      <c r="F2" s="61"/>
      <c r="G2" s="13"/>
    </row>
    <row r="3" spans="1:9" s="1" customFormat="1" ht="12" x14ac:dyDescent="0.2">
      <c r="A3" s="11" t="s">
        <v>7</v>
      </c>
      <c r="B3" s="2"/>
      <c r="C3" s="3"/>
      <c r="D3" s="3"/>
      <c r="E3" s="5"/>
      <c r="F3" s="61"/>
      <c r="G3" s="13"/>
    </row>
    <row r="4" spans="1:9" s="1" customFormat="1" ht="30.6" x14ac:dyDescent="0.2">
      <c r="A4" s="8" t="s">
        <v>2</v>
      </c>
      <c r="B4" s="8" t="s">
        <v>0</v>
      </c>
      <c r="C4" s="17" t="s">
        <v>864</v>
      </c>
      <c r="D4" s="17" t="s">
        <v>1</v>
      </c>
      <c r="E4" s="52" t="s">
        <v>6</v>
      </c>
      <c r="F4" s="15" t="s">
        <v>3</v>
      </c>
      <c r="G4" s="15" t="s">
        <v>5</v>
      </c>
    </row>
    <row r="5" spans="1:9" x14ac:dyDescent="0.2">
      <c r="A5" s="21" t="s">
        <v>48</v>
      </c>
      <c r="B5" s="22"/>
      <c r="C5" s="22"/>
      <c r="D5" s="22"/>
      <c r="E5" s="24"/>
      <c r="F5" s="25"/>
      <c r="G5" s="24"/>
    </row>
    <row r="6" spans="1:9" x14ac:dyDescent="0.2">
      <c r="A6" s="26" t="s">
        <v>908</v>
      </c>
      <c r="B6" s="27"/>
      <c r="C6" s="27"/>
      <c r="D6" s="27"/>
      <c r="E6" s="29"/>
      <c r="F6" s="30"/>
      <c r="G6" s="29"/>
    </row>
    <row r="7" spans="1:9" x14ac:dyDescent="0.2">
      <c r="A7" s="27" t="s">
        <v>909</v>
      </c>
      <c r="B7" s="27" t="s">
        <v>910</v>
      </c>
      <c r="C7" s="27" t="s">
        <v>59</v>
      </c>
      <c r="D7" s="31">
        <v>2500000</v>
      </c>
      <c r="E7" s="29">
        <v>2497.2075</v>
      </c>
      <c r="F7" s="30">
        <v>16.113763638113099</v>
      </c>
      <c r="G7" s="29">
        <v>5.8308999999999997</v>
      </c>
    </row>
    <row r="8" spans="1:9" x14ac:dyDescent="0.2">
      <c r="A8" s="26" t="s">
        <v>33</v>
      </c>
      <c r="B8" s="26"/>
      <c r="C8" s="26"/>
      <c r="D8" s="26"/>
      <c r="E8" s="33">
        <f>SUM(E6:E7)</f>
        <v>2497.2075</v>
      </c>
      <c r="F8" s="34">
        <f>SUM(F6:F7)</f>
        <v>16.113763638113099</v>
      </c>
      <c r="G8" s="33"/>
      <c r="H8" s="18"/>
      <c r="I8" s="18"/>
    </row>
    <row r="9" spans="1:9" x14ac:dyDescent="0.2">
      <c r="A9" s="27"/>
      <c r="B9" s="27"/>
      <c r="C9" s="27"/>
      <c r="D9" s="27"/>
      <c r="E9" s="29"/>
      <c r="F9" s="30"/>
      <c r="G9" s="29"/>
    </row>
    <row r="10" spans="1:9" x14ac:dyDescent="0.2">
      <c r="A10" s="26" t="s">
        <v>58</v>
      </c>
      <c r="B10" s="27"/>
      <c r="C10" s="27"/>
      <c r="D10" s="27"/>
      <c r="E10" s="29"/>
      <c r="F10" s="30"/>
      <c r="G10" s="29"/>
    </row>
    <row r="11" spans="1:9" x14ac:dyDescent="0.2">
      <c r="A11" s="27" t="s">
        <v>65</v>
      </c>
      <c r="B11" s="27" t="s">
        <v>64</v>
      </c>
      <c r="C11" s="27" t="s">
        <v>59</v>
      </c>
      <c r="D11" s="31">
        <v>5000000</v>
      </c>
      <c r="E11" s="29">
        <v>4781.2455556000004</v>
      </c>
      <c r="F11" s="30">
        <v>30.852006002191199</v>
      </c>
      <c r="G11" s="29">
        <v>7.1020000000000003</v>
      </c>
    </row>
    <row r="12" spans="1:9" x14ac:dyDescent="0.2">
      <c r="A12" s="27" t="s">
        <v>67</v>
      </c>
      <c r="B12" s="27" t="s">
        <v>66</v>
      </c>
      <c r="C12" s="27" t="s">
        <v>59</v>
      </c>
      <c r="D12" s="31">
        <v>3800000</v>
      </c>
      <c r="E12" s="29">
        <v>3666.1984111000002</v>
      </c>
      <c r="F12" s="30">
        <v>23.656926645819802</v>
      </c>
      <c r="G12" s="29">
        <v>7.0814000000000004</v>
      </c>
    </row>
    <row r="13" spans="1:9" x14ac:dyDescent="0.2">
      <c r="A13" s="27" t="s">
        <v>69</v>
      </c>
      <c r="B13" s="27" t="s">
        <v>68</v>
      </c>
      <c r="C13" s="27" t="s">
        <v>59</v>
      </c>
      <c r="D13" s="31">
        <v>2000000</v>
      </c>
      <c r="E13" s="29">
        <v>2028.7091111</v>
      </c>
      <c r="F13" s="30">
        <v>13.0906779299485</v>
      </c>
      <c r="G13" s="29">
        <v>7.3895</v>
      </c>
    </row>
    <row r="14" spans="1:9" x14ac:dyDescent="0.2">
      <c r="A14" s="27" t="s">
        <v>71</v>
      </c>
      <c r="B14" s="27" t="s">
        <v>70</v>
      </c>
      <c r="C14" s="27" t="s">
        <v>59</v>
      </c>
      <c r="D14" s="31">
        <v>250000</v>
      </c>
      <c r="E14" s="29">
        <v>254.54325</v>
      </c>
      <c r="F14" s="30">
        <v>1.6424945729087901</v>
      </c>
      <c r="G14" s="29">
        <v>7.2836999999999996</v>
      </c>
    </row>
    <row r="15" spans="1:9" x14ac:dyDescent="0.2">
      <c r="A15" s="27" t="s">
        <v>73</v>
      </c>
      <c r="B15" s="27" t="s">
        <v>72</v>
      </c>
      <c r="C15" s="27" t="s">
        <v>59</v>
      </c>
      <c r="D15" s="31">
        <v>200000</v>
      </c>
      <c r="E15" s="29">
        <v>196.834</v>
      </c>
      <c r="F15" s="30">
        <v>1.27011333737559</v>
      </c>
      <c r="G15" s="29">
        <v>6.9602000000000004</v>
      </c>
    </row>
    <row r="16" spans="1:9" x14ac:dyDescent="0.2">
      <c r="A16" s="26" t="s">
        <v>33</v>
      </c>
      <c r="B16" s="26"/>
      <c r="C16" s="26"/>
      <c r="D16" s="26"/>
      <c r="E16" s="33">
        <f>SUM(E11:E15)</f>
        <v>10927.530327800003</v>
      </c>
      <c r="F16" s="34">
        <f>SUM(F11:F15)</f>
        <v>70.512218488243875</v>
      </c>
      <c r="G16" s="33"/>
      <c r="H16" s="18"/>
      <c r="I16" s="18"/>
    </row>
    <row r="17" spans="1:9" x14ac:dyDescent="0.2">
      <c r="A17" s="27"/>
      <c r="B17" s="27"/>
      <c r="C17" s="27"/>
      <c r="D17" s="27"/>
      <c r="E17" s="29"/>
      <c r="F17" s="30"/>
      <c r="G17" s="29"/>
    </row>
    <row r="18" spans="1:9" x14ac:dyDescent="0.2">
      <c r="A18" s="26" t="s">
        <v>35</v>
      </c>
      <c r="B18" s="26"/>
      <c r="C18" s="26"/>
      <c r="D18" s="26"/>
      <c r="E18" s="33">
        <f>E8+E16</f>
        <v>13424.737827800003</v>
      </c>
      <c r="F18" s="34">
        <f>F8+F16</f>
        <v>86.625982126356973</v>
      </c>
      <c r="G18" s="33"/>
      <c r="H18" s="18"/>
      <c r="I18" s="18"/>
    </row>
    <row r="19" spans="1:9" x14ac:dyDescent="0.2">
      <c r="A19" s="26"/>
      <c r="B19" s="26"/>
      <c r="C19" s="26"/>
      <c r="D19" s="26"/>
      <c r="E19" s="33"/>
      <c r="F19" s="34"/>
      <c r="G19" s="33"/>
      <c r="H19" s="18"/>
      <c r="I19" s="18"/>
    </row>
    <row r="20" spans="1:9" x14ac:dyDescent="0.2">
      <c r="A20" s="26" t="s">
        <v>37</v>
      </c>
      <c r="B20" s="26"/>
      <c r="C20" s="26"/>
      <c r="D20" s="26"/>
      <c r="E20" s="33">
        <f>E22-(E8+E16)</f>
        <v>2072.6193140999967</v>
      </c>
      <c r="F20" s="34">
        <f>F22-(F8+F16)</f>
        <v>13.374017873643027</v>
      </c>
      <c r="G20" s="33"/>
      <c r="H20" s="18"/>
      <c r="I20" s="18"/>
    </row>
    <row r="21" spans="1:9" x14ac:dyDescent="0.2">
      <c r="A21" s="26"/>
      <c r="B21" s="26"/>
      <c r="C21" s="26"/>
      <c r="D21" s="26"/>
      <c r="E21" s="33"/>
      <c r="F21" s="34"/>
      <c r="G21" s="33"/>
      <c r="H21" s="18"/>
      <c r="I21" s="18"/>
    </row>
    <row r="22" spans="1:9" x14ac:dyDescent="0.2">
      <c r="A22" s="35" t="s">
        <v>36</v>
      </c>
      <c r="B22" s="35"/>
      <c r="C22" s="35"/>
      <c r="D22" s="35"/>
      <c r="E22" s="37">
        <v>15497.3571419</v>
      </c>
      <c r="F22" s="38">
        <v>100</v>
      </c>
      <c r="G22" s="37"/>
      <c r="H22" s="18"/>
      <c r="I22" s="18"/>
    </row>
    <row r="24" spans="1:9" x14ac:dyDescent="0.2">
      <c r="A24" s="18" t="s">
        <v>39</v>
      </c>
    </row>
    <row r="25" spans="1:9" x14ac:dyDescent="0.2">
      <c r="A25" s="18" t="s">
        <v>40</v>
      </c>
    </row>
    <row r="26" spans="1:9" x14ac:dyDescent="0.2">
      <c r="A26" s="18" t="s">
        <v>41</v>
      </c>
      <c r="B26" s="18"/>
      <c r="C26" s="39" t="s">
        <v>43</v>
      </c>
      <c r="D26" s="18" t="s">
        <v>42</v>
      </c>
    </row>
    <row r="27" spans="1:9" x14ac:dyDescent="0.2">
      <c r="A27" s="9" t="s">
        <v>74</v>
      </c>
      <c r="C27" s="40">
        <v>48.285400000000003</v>
      </c>
      <c r="D27" s="40">
        <v>49.774900000000002</v>
      </c>
    </row>
    <row r="28" spans="1:9" x14ac:dyDescent="0.2">
      <c r="A28" s="9" t="s">
        <v>1104</v>
      </c>
      <c r="C28" s="40">
        <v>9.9682999999999993</v>
      </c>
      <c r="D28" s="40">
        <v>10.1813</v>
      </c>
    </row>
    <row r="29" spans="1:9" x14ac:dyDescent="0.2">
      <c r="A29" s="9" t="s">
        <v>75</v>
      </c>
      <c r="C29" s="40">
        <v>52.1053</v>
      </c>
      <c r="D29" s="40">
        <v>53.8247</v>
      </c>
    </row>
    <row r="30" spans="1:9" x14ac:dyDescent="0.2">
      <c r="A30" s="9" t="s">
        <v>1105</v>
      </c>
      <c r="C30" s="40">
        <v>11.158899999999999</v>
      </c>
      <c r="D30" s="40">
        <v>11.4253</v>
      </c>
    </row>
    <row r="32" spans="1:9" x14ac:dyDescent="0.2">
      <c r="A32" s="18" t="s">
        <v>45</v>
      </c>
    </row>
    <row r="33" spans="1:7" x14ac:dyDescent="0.2">
      <c r="A33" s="85" t="s">
        <v>61</v>
      </c>
      <c r="B33" s="86"/>
      <c r="C33" s="43" t="s">
        <v>62</v>
      </c>
    </row>
    <row r="34" spans="1:7" x14ac:dyDescent="0.2">
      <c r="A34" s="81" t="s">
        <v>1104</v>
      </c>
      <c r="B34" s="82"/>
      <c r="C34" s="44">
        <v>9.2799999999999994E-2</v>
      </c>
    </row>
    <row r="35" spans="1:7" x14ac:dyDescent="0.2">
      <c r="A35" s="81" t="s">
        <v>1105</v>
      </c>
      <c r="B35" s="82"/>
      <c r="C35" s="44">
        <v>0.1</v>
      </c>
    </row>
    <row r="36" spans="1:7" x14ac:dyDescent="0.2">
      <c r="A36" s="9" t="s">
        <v>63</v>
      </c>
    </row>
    <row r="37" spans="1:7" x14ac:dyDescent="0.2">
      <c r="A37" s="9" t="s">
        <v>44</v>
      </c>
    </row>
    <row r="39" spans="1:7" x14ac:dyDescent="0.2">
      <c r="A39" s="18" t="s">
        <v>932</v>
      </c>
      <c r="D39" s="42">
        <v>3.9801405336918299</v>
      </c>
      <c r="E39" s="13" t="s">
        <v>47</v>
      </c>
    </row>
    <row r="41" spans="1:7" x14ac:dyDescent="0.2">
      <c r="A41" s="18" t="s">
        <v>848</v>
      </c>
      <c r="D41" s="39" t="s">
        <v>46</v>
      </c>
    </row>
    <row r="43" spans="1:7" x14ac:dyDescent="0.2">
      <c r="A43" s="18" t="s">
        <v>933</v>
      </c>
    </row>
    <row r="44" spans="1:7" x14ac:dyDescent="0.2">
      <c r="A44" s="47"/>
      <c r="B44" s="49"/>
      <c r="C44" s="49"/>
      <c r="D44" s="49"/>
      <c r="E44" s="50"/>
      <c r="G44" s="50"/>
    </row>
    <row r="45" spans="1:7" x14ac:dyDescent="0.2">
      <c r="A45" s="47" t="s">
        <v>808</v>
      </c>
      <c r="B45" s="49"/>
      <c r="C45" s="49"/>
      <c r="D45" s="49"/>
      <c r="E45" s="50"/>
      <c r="G45" s="50"/>
    </row>
    <row r="46" spans="1:7" x14ac:dyDescent="0.2">
      <c r="A46" s="48"/>
      <c r="B46" s="49"/>
      <c r="C46" s="49"/>
      <c r="D46" s="49"/>
      <c r="E46" s="50"/>
      <c r="G46" s="50"/>
    </row>
    <row r="47" spans="1:7" x14ac:dyDescent="0.2">
      <c r="A47" s="49"/>
      <c r="B47" s="49"/>
      <c r="C47" s="49"/>
      <c r="D47" s="49"/>
      <c r="E47" s="50"/>
      <c r="G47" s="50"/>
    </row>
    <row r="48" spans="1:7" x14ac:dyDescent="0.2">
      <c r="A48" s="49"/>
      <c r="B48" s="49"/>
      <c r="C48" s="49"/>
      <c r="D48" s="49"/>
      <c r="E48" s="50"/>
      <c r="G48" s="50"/>
    </row>
    <row r="49" spans="1:7" x14ac:dyDescent="0.2">
      <c r="A49" s="49"/>
      <c r="B49" s="49"/>
      <c r="C49" s="49"/>
      <c r="D49" s="49"/>
      <c r="E49" s="50"/>
      <c r="G49" s="50"/>
    </row>
    <row r="50" spans="1:7" x14ac:dyDescent="0.2">
      <c r="A50" s="49"/>
      <c r="B50" s="49"/>
      <c r="C50" s="49"/>
      <c r="D50" s="49"/>
      <c r="E50" s="50"/>
      <c r="G50" s="50"/>
    </row>
    <row r="51" spans="1:7" x14ac:dyDescent="0.2">
      <c r="A51" s="49"/>
      <c r="B51" s="49"/>
      <c r="C51" s="49"/>
      <c r="D51" s="49"/>
      <c r="E51" s="50"/>
      <c r="G51" s="50"/>
    </row>
    <row r="52" spans="1:7" x14ac:dyDescent="0.2">
      <c r="A52" s="49"/>
      <c r="B52" s="49"/>
      <c r="C52" s="49"/>
      <c r="D52" s="49"/>
      <c r="E52" s="50"/>
      <c r="G52" s="50"/>
    </row>
    <row r="53" spans="1:7" x14ac:dyDescent="0.2">
      <c r="A53" s="49"/>
      <c r="B53" s="49"/>
      <c r="C53" s="49"/>
      <c r="D53" s="49"/>
      <c r="E53" s="50"/>
      <c r="G53" s="50"/>
    </row>
    <row r="54" spans="1:7" x14ac:dyDescent="0.2">
      <c r="A54" s="49"/>
      <c r="B54" s="49"/>
      <c r="C54" s="49"/>
      <c r="D54" s="49"/>
      <c r="E54" s="50"/>
      <c r="G54" s="50"/>
    </row>
    <row r="55" spans="1:7" x14ac:dyDescent="0.2">
      <c r="A55" s="49"/>
      <c r="B55" s="49"/>
      <c r="C55" s="49"/>
      <c r="D55" s="49"/>
      <c r="E55" s="50"/>
      <c r="G55" s="50"/>
    </row>
    <row r="56" spans="1:7" x14ac:dyDescent="0.2">
      <c r="A56" s="49"/>
      <c r="B56" s="49"/>
      <c r="C56" s="49"/>
      <c r="D56" s="49"/>
      <c r="E56" s="50"/>
      <c r="G56" s="50"/>
    </row>
    <row r="57" spans="1:7" x14ac:dyDescent="0.2">
      <c r="A57" s="49"/>
      <c r="B57" s="49"/>
      <c r="C57" s="49"/>
      <c r="D57" s="49"/>
      <c r="E57" s="50"/>
      <c r="G57" s="50"/>
    </row>
    <row r="58" spans="1:7" x14ac:dyDescent="0.2">
      <c r="A58" s="49"/>
      <c r="B58" s="49"/>
      <c r="C58" s="49"/>
      <c r="D58" s="49"/>
      <c r="E58" s="50"/>
      <c r="G58" s="50"/>
    </row>
    <row r="59" spans="1:7" ht="10.5" customHeight="1" x14ac:dyDescent="0.2">
      <c r="A59" s="65" t="s">
        <v>1106</v>
      </c>
      <c r="B59" s="65"/>
      <c r="C59" s="65"/>
      <c r="D59" s="65"/>
      <c r="E59" s="65"/>
      <c r="F59" s="65"/>
      <c r="G59" s="65"/>
    </row>
    <row r="60" spans="1:7" x14ac:dyDescent="0.2">
      <c r="A60" s="49"/>
      <c r="B60" s="49"/>
      <c r="C60" s="49"/>
      <c r="D60" s="49"/>
      <c r="E60" s="50"/>
      <c r="G60" s="50"/>
    </row>
    <row r="61" spans="1:7" x14ac:dyDescent="0.2">
      <c r="A61" s="47" t="s">
        <v>809</v>
      </c>
      <c r="B61" s="49"/>
      <c r="C61" s="49"/>
      <c r="D61" s="49"/>
      <c r="E61" s="50"/>
      <c r="G61" s="50"/>
    </row>
    <row r="62" spans="1:7" x14ac:dyDescent="0.2">
      <c r="A62" s="49"/>
      <c r="B62" s="49"/>
      <c r="C62" s="49"/>
      <c r="D62" s="49"/>
      <c r="E62" s="50"/>
      <c r="G62" s="50"/>
    </row>
    <row r="63" spans="1:7" x14ac:dyDescent="0.2">
      <c r="A63" s="49"/>
      <c r="B63" s="49"/>
      <c r="C63" s="49"/>
      <c r="D63" s="49"/>
      <c r="E63" s="50"/>
      <c r="G63" s="50"/>
    </row>
    <row r="64" spans="1:7" x14ac:dyDescent="0.2">
      <c r="A64" s="49"/>
      <c r="B64" s="49"/>
      <c r="C64" s="49"/>
      <c r="D64" s="49"/>
      <c r="E64" s="50"/>
      <c r="G64" s="50"/>
    </row>
    <row r="65" spans="1:7" x14ac:dyDescent="0.2">
      <c r="A65" s="49"/>
      <c r="B65" s="49"/>
      <c r="C65" s="49"/>
      <c r="D65" s="49"/>
      <c r="E65" s="50"/>
      <c r="G65" s="50"/>
    </row>
    <row r="66" spans="1:7" x14ac:dyDescent="0.2">
      <c r="A66" s="49"/>
      <c r="B66" s="49"/>
      <c r="C66" s="49"/>
      <c r="D66" s="49"/>
      <c r="E66" s="50"/>
      <c r="G66" s="50"/>
    </row>
    <row r="67" spans="1:7" x14ac:dyDescent="0.2">
      <c r="A67" s="49"/>
      <c r="B67" s="49"/>
      <c r="C67" s="49"/>
      <c r="D67" s="49"/>
      <c r="E67" s="50"/>
      <c r="G67" s="50"/>
    </row>
    <row r="68" spans="1:7" x14ac:dyDescent="0.2">
      <c r="A68" s="49"/>
      <c r="B68" s="49"/>
      <c r="C68" s="49"/>
      <c r="D68" s="49"/>
      <c r="E68" s="50"/>
      <c r="G68" s="50"/>
    </row>
    <row r="69" spans="1:7" x14ac:dyDescent="0.2">
      <c r="A69" s="49"/>
      <c r="B69" s="49"/>
      <c r="C69" s="49"/>
      <c r="D69" s="49"/>
      <c r="E69" s="50"/>
      <c r="G69" s="50"/>
    </row>
    <row r="70" spans="1:7" x14ac:dyDescent="0.2">
      <c r="A70" s="49"/>
      <c r="B70" s="49"/>
      <c r="C70" s="49"/>
      <c r="D70" s="49"/>
      <c r="E70" s="50"/>
      <c r="G70" s="50"/>
    </row>
    <row r="71" spans="1:7" x14ac:dyDescent="0.2">
      <c r="A71" s="49"/>
      <c r="B71" s="49"/>
      <c r="C71" s="49"/>
      <c r="D71" s="49"/>
      <c r="E71" s="50"/>
      <c r="G71" s="50"/>
    </row>
    <row r="72" spans="1:7" x14ac:dyDescent="0.2">
      <c r="A72" s="49"/>
      <c r="B72" s="49"/>
      <c r="C72" s="49"/>
      <c r="D72" s="49"/>
      <c r="E72" s="50"/>
      <c r="G72" s="50"/>
    </row>
    <row r="73" spans="1:7" x14ac:dyDescent="0.2">
      <c r="A73" s="49"/>
      <c r="B73" s="49"/>
      <c r="C73" s="49"/>
      <c r="D73" s="49"/>
      <c r="E73" s="50"/>
      <c r="G73" s="50"/>
    </row>
    <row r="74" spans="1:7" x14ac:dyDescent="0.2">
      <c r="A74" s="49"/>
      <c r="B74" s="49"/>
      <c r="C74" s="49"/>
      <c r="D74" s="49"/>
      <c r="E74" s="50"/>
      <c r="G74" s="50"/>
    </row>
  </sheetData>
  <mergeCells count="4">
    <mergeCell ref="A1:G1"/>
    <mergeCell ref="A33:B33"/>
    <mergeCell ref="A34:B34"/>
    <mergeCell ref="A35:B35"/>
  </mergeCells>
  <conditionalFormatting sqref="F2:F3 F5:F42">
    <cfRule type="cellIs" dxfId="78" priority="5" stopIfTrue="1" operator="between">
      <formula>0.009</formula>
      <formula>-0.009</formula>
    </cfRule>
  </conditionalFormatting>
  <conditionalFormatting sqref="F43 F81:F176">
    <cfRule type="cellIs" dxfId="77" priority="4" stopIfTrue="1" operator="between">
      <formula>0.009</formula>
      <formula>-0.009</formula>
    </cfRule>
  </conditionalFormatting>
  <conditionalFormatting sqref="F77:F80">
    <cfRule type="cellIs" dxfId="76" priority="3" stopIfTrue="1" operator="between">
      <formula>0.009</formula>
      <formula>-0.009</formula>
    </cfRule>
  </conditionalFormatting>
  <conditionalFormatting sqref="F75:F76">
    <cfRule type="cellIs" dxfId="75" priority="2" stopIfTrue="1" operator="between">
      <formula>0.009</formula>
      <formula>-0.009</formula>
    </cfRule>
  </conditionalFormatting>
  <conditionalFormatting sqref="F44:F58 F60:F74">
    <cfRule type="cellIs" dxfId="74" priority="1" stopIfTrue="1" operator="between">
      <formula>0.009</formula>
      <formula>-0.009</formula>
    </cfRule>
  </conditionalFormatting>
  <hyperlinks>
    <hyperlink ref="A44" r:id="rId1" tooltip="https://www.franklintempletonindia.com/downloadsServlet/pdf/product-labels-jg9o5k7l" display="https://www.franklintempletonindia.com/downloadsServlet/pdf/product-labels-jg9o5k7l" xr:uid="{00000000-0004-0000-06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I128"/>
  <sheetViews>
    <sheetView workbookViewId="0">
      <selection sqref="A1:G1"/>
    </sheetView>
  </sheetViews>
  <sheetFormatPr defaultColWidth="9.109375" defaultRowHeight="10.199999999999999" x14ac:dyDescent="0.2"/>
  <cols>
    <col min="1" max="1" width="38.6640625" style="9" bestFit="1" customWidth="1"/>
    <col min="2" max="2" width="51" style="9" bestFit="1" customWidth="1"/>
    <col min="3" max="3" width="35.44140625" style="9" bestFit="1" customWidth="1"/>
    <col min="4" max="4" width="15.33203125" style="9" bestFit="1" customWidth="1"/>
    <col min="5" max="5" width="23" style="13" customWidth="1"/>
    <col min="6" max="6" width="13.5546875" style="50" bestFit="1" customWidth="1"/>
    <col min="7" max="7" width="14.33203125" style="13" customWidth="1"/>
    <col min="8" max="16384" width="9.109375" style="9"/>
  </cols>
  <sheetData>
    <row r="1" spans="1:7" s="1" customFormat="1" ht="13.8" x14ac:dyDescent="0.2">
      <c r="A1" s="83" t="s">
        <v>1107</v>
      </c>
      <c r="B1" s="84"/>
      <c r="C1" s="84"/>
      <c r="D1" s="84"/>
      <c r="E1" s="84"/>
      <c r="F1" s="84"/>
      <c r="G1" s="84"/>
    </row>
    <row r="2" spans="1:7" s="1" customFormat="1" ht="11.4" x14ac:dyDescent="0.2">
      <c r="E2" s="7"/>
      <c r="F2" s="61"/>
      <c r="G2" s="13"/>
    </row>
    <row r="3" spans="1:7" s="1" customFormat="1" ht="12" x14ac:dyDescent="0.2">
      <c r="A3" s="11" t="s">
        <v>7</v>
      </c>
      <c r="B3" s="2"/>
      <c r="C3" s="3"/>
      <c r="D3" s="3"/>
      <c r="E3" s="5"/>
      <c r="F3" s="61"/>
      <c r="G3" s="13"/>
    </row>
    <row r="4" spans="1:7" s="1" customFormat="1" ht="30.6" x14ac:dyDescent="0.2">
      <c r="A4" s="8" t="s">
        <v>2</v>
      </c>
      <c r="B4" s="8" t="s">
        <v>0</v>
      </c>
      <c r="C4" s="17" t="s">
        <v>4</v>
      </c>
      <c r="D4" s="17" t="s">
        <v>1</v>
      </c>
      <c r="E4" s="52" t="s">
        <v>6</v>
      </c>
      <c r="F4" s="15" t="s">
        <v>3</v>
      </c>
      <c r="G4" s="15" t="s">
        <v>5</v>
      </c>
    </row>
    <row r="5" spans="1:7" x14ac:dyDescent="0.2">
      <c r="A5" s="21" t="s">
        <v>87</v>
      </c>
      <c r="B5" s="22"/>
      <c r="C5" s="22"/>
      <c r="D5" s="22"/>
      <c r="E5" s="24"/>
      <c r="F5" s="25"/>
      <c r="G5" s="24"/>
    </row>
    <row r="6" spans="1:7" x14ac:dyDescent="0.2">
      <c r="A6" s="26" t="s">
        <v>32</v>
      </c>
      <c r="B6" s="27"/>
      <c r="C6" s="27"/>
      <c r="D6" s="27"/>
      <c r="E6" s="29"/>
      <c r="F6" s="30"/>
      <c r="G6" s="29"/>
    </row>
    <row r="7" spans="1:7" x14ac:dyDescent="0.2">
      <c r="A7" s="27" t="s">
        <v>89</v>
      </c>
      <c r="B7" s="27" t="s">
        <v>88</v>
      </c>
      <c r="C7" s="27" t="s">
        <v>90</v>
      </c>
      <c r="D7" s="31">
        <v>104900</v>
      </c>
      <c r="E7" s="29">
        <v>1687.26405</v>
      </c>
      <c r="F7" s="30">
        <v>3.6658647101549802</v>
      </c>
      <c r="G7" s="29"/>
    </row>
    <row r="8" spans="1:7" x14ac:dyDescent="0.2">
      <c r="A8" s="27" t="s">
        <v>92</v>
      </c>
      <c r="B8" s="27" t="s">
        <v>91</v>
      </c>
      <c r="C8" s="27" t="s">
        <v>90</v>
      </c>
      <c r="D8" s="31">
        <v>149800</v>
      </c>
      <c r="E8" s="29">
        <v>1427.4441999999999</v>
      </c>
      <c r="F8" s="30">
        <v>3.1013624207161898</v>
      </c>
      <c r="G8" s="29"/>
    </row>
    <row r="9" spans="1:7" x14ac:dyDescent="0.2">
      <c r="A9" s="27" t="s">
        <v>94</v>
      </c>
      <c r="B9" s="27" t="s">
        <v>93</v>
      </c>
      <c r="C9" s="27" t="s">
        <v>95</v>
      </c>
      <c r="D9" s="31">
        <v>78800</v>
      </c>
      <c r="E9" s="29">
        <v>1288.3406</v>
      </c>
      <c r="F9" s="30">
        <v>2.7991364719706402</v>
      </c>
      <c r="G9" s="29"/>
    </row>
    <row r="10" spans="1:7" x14ac:dyDescent="0.2">
      <c r="A10" s="27" t="s">
        <v>97</v>
      </c>
      <c r="B10" s="27" t="s">
        <v>96</v>
      </c>
      <c r="C10" s="27" t="s">
        <v>90</v>
      </c>
      <c r="D10" s="31">
        <v>104800</v>
      </c>
      <c r="E10" s="29">
        <v>944.51</v>
      </c>
      <c r="F10" s="30">
        <v>2.0521067093135099</v>
      </c>
      <c r="G10" s="29"/>
    </row>
    <row r="11" spans="1:7" x14ac:dyDescent="0.2">
      <c r="A11" s="27" t="s">
        <v>99</v>
      </c>
      <c r="B11" s="27" t="s">
        <v>98</v>
      </c>
      <c r="C11" s="27" t="s">
        <v>100</v>
      </c>
      <c r="D11" s="31">
        <v>44900</v>
      </c>
      <c r="E11" s="29">
        <v>931.60765000000004</v>
      </c>
      <c r="F11" s="30">
        <v>2.0240741855700701</v>
      </c>
      <c r="G11" s="29"/>
    </row>
    <row r="12" spans="1:7" x14ac:dyDescent="0.2">
      <c r="A12" s="27" t="s">
        <v>102</v>
      </c>
      <c r="B12" s="27" t="s">
        <v>101</v>
      </c>
      <c r="C12" s="27" t="s">
        <v>103</v>
      </c>
      <c r="D12" s="31">
        <v>97700</v>
      </c>
      <c r="E12" s="29">
        <v>829.22874999999999</v>
      </c>
      <c r="F12" s="30">
        <v>1.8016388195261599</v>
      </c>
      <c r="G12" s="29"/>
    </row>
    <row r="13" spans="1:7" x14ac:dyDescent="0.2">
      <c r="A13" s="27" t="s">
        <v>105</v>
      </c>
      <c r="B13" s="27" t="s">
        <v>104</v>
      </c>
      <c r="C13" s="27" t="s">
        <v>106</v>
      </c>
      <c r="D13" s="31">
        <v>24300</v>
      </c>
      <c r="E13" s="29">
        <v>663.71804999999995</v>
      </c>
      <c r="F13" s="30">
        <v>1.4420390080544201</v>
      </c>
      <c r="G13" s="29"/>
    </row>
    <row r="14" spans="1:7" x14ac:dyDescent="0.2">
      <c r="A14" s="27" t="s">
        <v>108</v>
      </c>
      <c r="B14" s="27" t="s">
        <v>107</v>
      </c>
      <c r="C14" s="27" t="s">
        <v>95</v>
      </c>
      <c r="D14" s="31">
        <v>56200</v>
      </c>
      <c r="E14" s="29">
        <v>629.88959999999997</v>
      </c>
      <c r="F14" s="30">
        <v>1.3685410152214399</v>
      </c>
      <c r="G14" s="29"/>
    </row>
    <row r="15" spans="1:7" x14ac:dyDescent="0.2">
      <c r="A15" s="27" t="s">
        <v>110</v>
      </c>
      <c r="B15" s="27" t="s">
        <v>109</v>
      </c>
      <c r="C15" s="27" t="s">
        <v>90</v>
      </c>
      <c r="D15" s="31">
        <v>100000</v>
      </c>
      <c r="E15" s="29">
        <v>602.45000000000005</v>
      </c>
      <c r="F15" s="30">
        <v>1.3089238727233401</v>
      </c>
      <c r="G15" s="29"/>
    </row>
    <row r="16" spans="1:7" x14ac:dyDescent="0.2">
      <c r="A16" s="27" t="s">
        <v>112</v>
      </c>
      <c r="B16" s="27" t="s">
        <v>111</v>
      </c>
      <c r="C16" s="27" t="s">
        <v>113</v>
      </c>
      <c r="D16" s="31">
        <v>51400</v>
      </c>
      <c r="E16" s="29">
        <v>537.66970000000003</v>
      </c>
      <c r="F16" s="30">
        <v>1.16817778399867</v>
      </c>
      <c r="G16" s="29"/>
    </row>
    <row r="17" spans="1:7" x14ac:dyDescent="0.2">
      <c r="A17" s="27" t="s">
        <v>115</v>
      </c>
      <c r="B17" s="27" t="s">
        <v>114</v>
      </c>
      <c r="C17" s="27" t="s">
        <v>116</v>
      </c>
      <c r="D17" s="31">
        <v>39700</v>
      </c>
      <c r="E17" s="29">
        <v>535.95000000000005</v>
      </c>
      <c r="F17" s="30">
        <v>1.1644414467359501</v>
      </c>
      <c r="G17" s="29"/>
    </row>
    <row r="18" spans="1:7" x14ac:dyDescent="0.2">
      <c r="A18" s="27" t="s">
        <v>118</v>
      </c>
      <c r="B18" s="27" t="s">
        <v>117</v>
      </c>
      <c r="C18" s="27" t="s">
        <v>119</v>
      </c>
      <c r="D18" s="31">
        <v>270800</v>
      </c>
      <c r="E18" s="29">
        <v>466.31760000000003</v>
      </c>
      <c r="F18" s="30">
        <v>1.01315335531754</v>
      </c>
      <c r="G18" s="29"/>
    </row>
    <row r="19" spans="1:7" x14ac:dyDescent="0.2">
      <c r="A19" s="27" t="s">
        <v>121</v>
      </c>
      <c r="B19" s="27" t="s">
        <v>120</v>
      </c>
      <c r="C19" s="27" t="s">
        <v>122</v>
      </c>
      <c r="D19" s="31">
        <v>44800</v>
      </c>
      <c r="E19" s="29">
        <v>417.67039999999997</v>
      </c>
      <c r="F19" s="30">
        <v>0.90745913767102104</v>
      </c>
      <c r="G19" s="29"/>
    </row>
    <row r="20" spans="1:7" x14ac:dyDescent="0.2">
      <c r="A20" s="27" t="s">
        <v>124</v>
      </c>
      <c r="B20" s="27" t="s">
        <v>123</v>
      </c>
      <c r="C20" s="27" t="s">
        <v>125</v>
      </c>
      <c r="D20" s="31">
        <v>5700</v>
      </c>
      <c r="E20" s="29">
        <v>403.38900000000001</v>
      </c>
      <c r="F20" s="30">
        <v>0.87643039603949802</v>
      </c>
      <c r="G20" s="29"/>
    </row>
    <row r="21" spans="1:7" x14ac:dyDescent="0.2">
      <c r="A21" s="27" t="s">
        <v>127</v>
      </c>
      <c r="B21" s="27" t="s">
        <v>126</v>
      </c>
      <c r="C21" s="27" t="s">
        <v>113</v>
      </c>
      <c r="D21" s="31">
        <v>8300</v>
      </c>
      <c r="E21" s="29">
        <v>372.43344999999999</v>
      </c>
      <c r="F21" s="30">
        <v>0.80917426127598002</v>
      </c>
      <c r="G21" s="29"/>
    </row>
    <row r="22" spans="1:7" x14ac:dyDescent="0.2">
      <c r="A22" s="27" t="s">
        <v>129</v>
      </c>
      <c r="B22" s="27" t="s">
        <v>128</v>
      </c>
      <c r="C22" s="27" t="s">
        <v>130</v>
      </c>
      <c r="D22" s="31">
        <v>111900</v>
      </c>
      <c r="E22" s="29">
        <v>371.2842</v>
      </c>
      <c r="F22" s="30">
        <v>0.806677322508071</v>
      </c>
      <c r="G22" s="29"/>
    </row>
    <row r="23" spans="1:7" x14ac:dyDescent="0.2">
      <c r="A23" s="27" t="s">
        <v>132</v>
      </c>
      <c r="B23" s="27" t="s">
        <v>131</v>
      </c>
      <c r="C23" s="27" t="s">
        <v>133</v>
      </c>
      <c r="D23" s="31">
        <v>382675</v>
      </c>
      <c r="E23" s="29">
        <v>362.5845625</v>
      </c>
      <c r="F23" s="30">
        <v>0.78777589797858405</v>
      </c>
      <c r="G23" s="29"/>
    </row>
    <row r="24" spans="1:7" x14ac:dyDescent="0.2">
      <c r="A24" s="27" t="s">
        <v>135</v>
      </c>
      <c r="B24" s="27" t="s">
        <v>134</v>
      </c>
      <c r="C24" s="27" t="s">
        <v>90</v>
      </c>
      <c r="D24" s="31">
        <v>31000</v>
      </c>
      <c r="E24" s="29">
        <v>362.01799999999997</v>
      </c>
      <c r="F24" s="30">
        <v>0.78654494573086198</v>
      </c>
      <c r="G24" s="29"/>
    </row>
    <row r="25" spans="1:7" x14ac:dyDescent="0.2">
      <c r="A25" s="27" t="s">
        <v>137</v>
      </c>
      <c r="B25" s="27" t="s">
        <v>136</v>
      </c>
      <c r="C25" s="27" t="s">
        <v>95</v>
      </c>
      <c r="D25" s="31">
        <v>33500</v>
      </c>
      <c r="E25" s="29">
        <v>360.79500000000002</v>
      </c>
      <c r="F25" s="30">
        <v>0.78388777269353005</v>
      </c>
      <c r="G25" s="29"/>
    </row>
    <row r="26" spans="1:7" x14ac:dyDescent="0.2">
      <c r="A26" s="27" t="s">
        <v>139</v>
      </c>
      <c r="B26" s="27" t="s">
        <v>138</v>
      </c>
      <c r="C26" s="27" t="s">
        <v>140</v>
      </c>
      <c r="D26" s="31">
        <v>95400</v>
      </c>
      <c r="E26" s="29">
        <v>346.15890000000002</v>
      </c>
      <c r="F26" s="30">
        <v>0.75208838570113901</v>
      </c>
      <c r="G26" s="29"/>
    </row>
    <row r="27" spans="1:7" x14ac:dyDescent="0.2">
      <c r="A27" s="27" t="s">
        <v>142</v>
      </c>
      <c r="B27" s="27" t="s">
        <v>141</v>
      </c>
      <c r="C27" s="27" t="s">
        <v>143</v>
      </c>
      <c r="D27" s="31">
        <v>12400</v>
      </c>
      <c r="E27" s="29">
        <v>341.50220000000002</v>
      </c>
      <c r="F27" s="30">
        <v>0.74197092234632001</v>
      </c>
      <c r="G27" s="29"/>
    </row>
    <row r="28" spans="1:7" x14ac:dyDescent="0.2">
      <c r="A28" s="27" t="s">
        <v>145</v>
      </c>
      <c r="B28" s="27" t="s">
        <v>144</v>
      </c>
      <c r="C28" s="27" t="s">
        <v>146</v>
      </c>
      <c r="D28" s="31">
        <v>38800</v>
      </c>
      <c r="E28" s="29">
        <v>319.80900000000003</v>
      </c>
      <c r="F28" s="30">
        <v>0.69483879958798</v>
      </c>
      <c r="G28" s="29"/>
    </row>
    <row r="29" spans="1:7" x14ac:dyDescent="0.2">
      <c r="A29" s="27" t="s">
        <v>148</v>
      </c>
      <c r="B29" s="27" t="s">
        <v>147</v>
      </c>
      <c r="C29" s="27" t="s">
        <v>149</v>
      </c>
      <c r="D29" s="31">
        <v>99400</v>
      </c>
      <c r="E29" s="29">
        <v>312.41419999999999</v>
      </c>
      <c r="F29" s="30">
        <v>0.67877235381818202</v>
      </c>
      <c r="G29" s="29"/>
    </row>
    <row r="30" spans="1:7" x14ac:dyDescent="0.2">
      <c r="A30" s="27" t="s">
        <v>151</v>
      </c>
      <c r="B30" s="27" t="s">
        <v>150</v>
      </c>
      <c r="C30" s="27" t="s">
        <v>152</v>
      </c>
      <c r="D30" s="31">
        <v>3000</v>
      </c>
      <c r="E30" s="29">
        <v>269.22449999999998</v>
      </c>
      <c r="F30" s="30">
        <v>0.58493547210889696</v>
      </c>
      <c r="G30" s="29"/>
    </row>
    <row r="31" spans="1:7" x14ac:dyDescent="0.2">
      <c r="A31" s="27" t="s">
        <v>154</v>
      </c>
      <c r="B31" s="27" t="s">
        <v>153</v>
      </c>
      <c r="C31" s="27" t="s">
        <v>116</v>
      </c>
      <c r="D31" s="31">
        <v>35500</v>
      </c>
      <c r="E31" s="29">
        <v>257.33949999999999</v>
      </c>
      <c r="F31" s="30">
        <v>0.55911331221626304</v>
      </c>
      <c r="G31" s="29"/>
    </row>
    <row r="32" spans="1:7" x14ac:dyDescent="0.2">
      <c r="A32" s="27" t="s">
        <v>156</v>
      </c>
      <c r="B32" s="27" t="s">
        <v>155</v>
      </c>
      <c r="C32" s="27" t="s">
        <v>149</v>
      </c>
      <c r="D32" s="31">
        <v>394000</v>
      </c>
      <c r="E32" s="29">
        <v>257.08499999999998</v>
      </c>
      <c r="F32" s="30">
        <v>0.55856036819500299</v>
      </c>
      <c r="G32" s="29"/>
    </row>
    <row r="33" spans="1:9" x14ac:dyDescent="0.2">
      <c r="A33" s="27" t="s">
        <v>158</v>
      </c>
      <c r="B33" s="27" t="s">
        <v>157</v>
      </c>
      <c r="C33" s="27" t="s">
        <v>116</v>
      </c>
      <c r="D33" s="31">
        <v>45000</v>
      </c>
      <c r="E33" s="29">
        <v>246.08250000000001</v>
      </c>
      <c r="F33" s="30">
        <v>0.534655587865286</v>
      </c>
      <c r="G33" s="29"/>
    </row>
    <row r="34" spans="1:9" x14ac:dyDescent="0.2">
      <c r="A34" s="27" t="s">
        <v>160</v>
      </c>
      <c r="B34" s="27" t="s">
        <v>159</v>
      </c>
      <c r="C34" s="27" t="s">
        <v>152</v>
      </c>
      <c r="D34" s="31">
        <v>55000</v>
      </c>
      <c r="E34" s="29">
        <v>241.67</v>
      </c>
      <c r="F34" s="30">
        <v>0.525068690050709</v>
      </c>
      <c r="G34" s="29"/>
    </row>
    <row r="35" spans="1:9" x14ac:dyDescent="0.2">
      <c r="A35" s="27" t="s">
        <v>162</v>
      </c>
      <c r="B35" s="27" t="s">
        <v>161</v>
      </c>
      <c r="C35" s="27" t="s">
        <v>163</v>
      </c>
      <c r="D35" s="31">
        <v>10400</v>
      </c>
      <c r="E35" s="29">
        <v>237.79599999999999</v>
      </c>
      <c r="F35" s="30">
        <v>0.51665177398642104</v>
      </c>
      <c r="G35" s="29"/>
    </row>
    <row r="36" spans="1:9" x14ac:dyDescent="0.2">
      <c r="A36" s="27" t="s">
        <v>165</v>
      </c>
      <c r="B36" s="27" t="s">
        <v>164</v>
      </c>
      <c r="C36" s="27" t="s">
        <v>125</v>
      </c>
      <c r="D36" s="31">
        <v>60200</v>
      </c>
      <c r="E36" s="29">
        <v>222.83029999999999</v>
      </c>
      <c r="F36" s="30">
        <v>0.48413627560146699</v>
      </c>
      <c r="G36" s="29"/>
    </row>
    <row r="37" spans="1:9" x14ac:dyDescent="0.2">
      <c r="A37" s="27" t="s">
        <v>167</v>
      </c>
      <c r="B37" s="27" t="s">
        <v>166</v>
      </c>
      <c r="C37" s="27" t="s">
        <v>168</v>
      </c>
      <c r="D37" s="31">
        <v>14100</v>
      </c>
      <c r="E37" s="29">
        <v>220.29134999999999</v>
      </c>
      <c r="F37" s="30">
        <v>0.478619980030629</v>
      </c>
      <c r="G37" s="29"/>
    </row>
    <row r="38" spans="1:9" x14ac:dyDescent="0.2">
      <c r="A38" s="27" t="s">
        <v>170</v>
      </c>
      <c r="B38" s="27" t="s">
        <v>169</v>
      </c>
      <c r="C38" s="27" t="s">
        <v>171</v>
      </c>
      <c r="D38" s="31">
        <v>114300</v>
      </c>
      <c r="E38" s="29">
        <v>215.85554999999999</v>
      </c>
      <c r="F38" s="30">
        <v>0.46898245905025598</v>
      </c>
      <c r="G38" s="29"/>
    </row>
    <row r="39" spans="1:9" x14ac:dyDescent="0.2">
      <c r="A39" s="27" t="s">
        <v>173</v>
      </c>
      <c r="B39" s="27" t="s">
        <v>172</v>
      </c>
      <c r="C39" s="27" t="s">
        <v>174</v>
      </c>
      <c r="D39" s="31">
        <v>25400</v>
      </c>
      <c r="E39" s="29">
        <v>212.67420000000001</v>
      </c>
      <c r="F39" s="30">
        <v>0.46207044151769999</v>
      </c>
      <c r="G39" s="29"/>
    </row>
    <row r="40" spans="1:9" x14ac:dyDescent="0.2">
      <c r="A40" s="27" t="s">
        <v>176</v>
      </c>
      <c r="B40" s="27" t="s">
        <v>175</v>
      </c>
      <c r="C40" s="27" t="s">
        <v>133</v>
      </c>
      <c r="D40" s="31">
        <v>76200</v>
      </c>
      <c r="E40" s="29">
        <v>205.35900000000001</v>
      </c>
      <c r="F40" s="30">
        <v>0.44617694012547499</v>
      </c>
      <c r="G40" s="29"/>
    </row>
    <row r="41" spans="1:9" x14ac:dyDescent="0.2">
      <c r="A41" s="27" t="s">
        <v>178</v>
      </c>
      <c r="B41" s="27" t="s">
        <v>177</v>
      </c>
      <c r="C41" s="27" t="s">
        <v>140</v>
      </c>
      <c r="D41" s="31">
        <v>45000</v>
      </c>
      <c r="E41" s="29">
        <v>201.78</v>
      </c>
      <c r="F41" s="30">
        <v>0.438400961138875</v>
      </c>
      <c r="G41" s="29"/>
    </row>
    <row r="42" spans="1:9" x14ac:dyDescent="0.2">
      <c r="A42" s="27" t="s">
        <v>180</v>
      </c>
      <c r="B42" s="27" t="s">
        <v>179</v>
      </c>
      <c r="C42" s="27" t="s">
        <v>181</v>
      </c>
      <c r="D42" s="31">
        <v>34100</v>
      </c>
      <c r="E42" s="29">
        <v>200.62735000000001</v>
      </c>
      <c r="F42" s="30">
        <v>0.43589663529956202</v>
      </c>
      <c r="G42" s="29"/>
    </row>
    <row r="43" spans="1:9" x14ac:dyDescent="0.2">
      <c r="A43" s="27" t="s">
        <v>183</v>
      </c>
      <c r="B43" s="27" t="s">
        <v>182</v>
      </c>
      <c r="C43" s="27" t="s">
        <v>184</v>
      </c>
      <c r="D43" s="31">
        <v>94900</v>
      </c>
      <c r="E43" s="29">
        <v>192.64699999999999</v>
      </c>
      <c r="F43" s="30">
        <v>0.418557983747254</v>
      </c>
      <c r="G43" s="29"/>
    </row>
    <row r="44" spans="1:9" x14ac:dyDescent="0.2">
      <c r="A44" s="27" t="s">
        <v>186</v>
      </c>
      <c r="B44" s="27" t="s">
        <v>185</v>
      </c>
      <c r="C44" s="27" t="s">
        <v>106</v>
      </c>
      <c r="D44" s="31">
        <v>75000</v>
      </c>
      <c r="E44" s="29">
        <v>179.32499999999999</v>
      </c>
      <c r="F44" s="30">
        <v>0.38961369985245697</v>
      </c>
      <c r="G44" s="29"/>
    </row>
    <row r="45" spans="1:9" x14ac:dyDescent="0.2">
      <c r="A45" s="27" t="s">
        <v>188</v>
      </c>
      <c r="B45" s="27" t="s">
        <v>187</v>
      </c>
      <c r="C45" s="27" t="s">
        <v>189</v>
      </c>
      <c r="D45" s="31">
        <v>31200</v>
      </c>
      <c r="E45" s="29">
        <v>141.25800000000001</v>
      </c>
      <c r="F45" s="30">
        <v>0.30690674481393199</v>
      </c>
      <c r="G45" s="29"/>
    </row>
    <row r="46" spans="1:9" x14ac:dyDescent="0.2">
      <c r="A46" s="27" t="s">
        <v>191</v>
      </c>
      <c r="B46" s="27" t="s">
        <v>190</v>
      </c>
      <c r="C46" s="27" t="s">
        <v>174</v>
      </c>
      <c r="D46" s="31">
        <v>7300</v>
      </c>
      <c r="E46" s="29">
        <v>91.549300000000002</v>
      </c>
      <c r="F46" s="30">
        <v>0.19890624002176299</v>
      </c>
      <c r="G46" s="29"/>
    </row>
    <row r="47" spans="1:9" x14ac:dyDescent="0.2">
      <c r="A47" s="27" t="s">
        <v>193</v>
      </c>
      <c r="B47" s="27" t="s">
        <v>192</v>
      </c>
      <c r="C47" s="27" t="s">
        <v>194</v>
      </c>
      <c r="D47" s="31">
        <v>61742</v>
      </c>
      <c r="E47" s="29">
        <v>59.581029999999998</v>
      </c>
      <c r="F47" s="30">
        <v>0.12944980086056199</v>
      </c>
      <c r="G47" s="29"/>
    </row>
    <row r="48" spans="1:9" x14ac:dyDescent="0.2">
      <c r="A48" s="26" t="s">
        <v>33</v>
      </c>
      <c r="B48" s="26"/>
      <c r="C48" s="26"/>
      <c r="D48" s="26"/>
      <c r="E48" s="33">
        <f>SUM(E7:E47)</f>
        <v>18167.424692500004</v>
      </c>
      <c r="F48" s="34">
        <f>SUM(F7:F47)</f>
        <v>39.471783361136588</v>
      </c>
      <c r="G48" s="33"/>
      <c r="H48" s="18"/>
      <c r="I48" s="18"/>
    </row>
    <row r="49" spans="1:9" x14ac:dyDescent="0.2">
      <c r="A49" s="27"/>
      <c r="B49" s="27"/>
      <c r="C49" s="27"/>
      <c r="D49" s="27"/>
      <c r="E49" s="29"/>
      <c r="F49" s="30"/>
      <c r="G49" s="29"/>
    </row>
    <row r="50" spans="1:9" x14ac:dyDescent="0.2">
      <c r="A50" s="26" t="s">
        <v>31</v>
      </c>
      <c r="B50" s="27"/>
      <c r="C50" s="27"/>
      <c r="D50" s="27"/>
      <c r="E50" s="29"/>
      <c r="F50" s="30"/>
      <c r="G50" s="29"/>
    </row>
    <row r="51" spans="1:9" x14ac:dyDescent="0.2">
      <c r="A51" s="26" t="s">
        <v>32</v>
      </c>
      <c r="B51" s="27"/>
      <c r="C51" s="27"/>
      <c r="D51" s="27"/>
      <c r="E51" s="29"/>
      <c r="F51" s="30"/>
      <c r="G51" s="29"/>
    </row>
    <row r="52" spans="1:9" x14ac:dyDescent="0.2">
      <c r="A52" s="27" t="s">
        <v>196</v>
      </c>
      <c r="B52" s="27" t="s">
        <v>195</v>
      </c>
      <c r="C52" s="27" t="s">
        <v>82</v>
      </c>
      <c r="D52" s="31">
        <v>200</v>
      </c>
      <c r="E52" s="29">
        <v>2077.3011781</v>
      </c>
      <c r="F52" s="30">
        <v>4.51328592057666</v>
      </c>
      <c r="G52" s="29">
        <v>7.375</v>
      </c>
    </row>
    <row r="53" spans="1:9" x14ac:dyDescent="0.2">
      <c r="A53" s="27" t="s">
        <v>1108</v>
      </c>
      <c r="B53" s="27" t="s">
        <v>1109</v>
      </c>
      <c r="C53" s="27" t="s">
        <v>82</v>
      </c>
      <c r="D53" s="31">
        <v>150</v>
      </c>
      <c r="E53" s="29">
        <v>1599.5510137000001</v>
      </c>
      <c r="F53" s="30">
        <v>3.4752933977437901</v>
      </c>
      <c r="G53" s="29">
        <v>7.5</v>
      </c>
    </row>
    <row r="54" spans="1:9" x14ac:dyDescent="0.2">
      <c r="A54" s="27" t="s">
        <v>1057</v>
      </c>
      <c r="B54" s="27" t="s">
        <v>1058</v>
      </c>
      <c r="C54" s="27" t="s">
        <v>82</v>
      </c>
      <c r="D54" s="31">
        <v>45</v>
      </c>
      <c r="E54" s="29">
        <v>490.42376510000003</v>
      </c>
      <c r="F54" s="30">
        <v>1.0655280502784501</v>
      </c>
      <c r="G54" s="29">
        <v>7.65</v>
      </c>
    </row>
    <row r="55" spans="1:9" x14ac:dyDescent="0.2">
      <c r="A55" s="26" t="s">
        <v>33</v>
      </c>
      <c r="B55" s="26"/>
      <c r="C55" s="26"/>
      <c r="D55" s="26"/>
      <c r="E55" s="33">
        <f>SUM(E51:E54)</f>
        <v>4167.2759569</v>
      </c>
      <c r="F55" s="34">
        <f>SUM(F51:F54)</f>
        <v>9.0541073685989009</v>
      </c>
      <c r="G55" s="33"/>
      <c r="H55" s="18"/>
      <c r="I55" s="18"/>
    </row>
    <row r="56" spans="1:9" x14ac:dyDescent="0.2">
      <c r="A56" s="27"/>
      <c r="B56" s="27"/>
      <c r="C56" s="27"/>
      <c r="D56" s="27"/>
      <c r="E56" s="29"/>
      <c r="F56" s="30"/>
      <c r="G56" s="29"/>
    </row>
    <row r="57" spans="1:9" x14ac:dyDescent="0.2">
      <c r="A57" s="26" t="s">
        <v>48</v>
      </c>
      <c r="B57" s="27"/>
      <c r="C57" s="27"/>
      <c r="D57" s="27"/>
      <c r="E57" s="29"/>
      <c r="F57" s="30"/>
      <c r="G57" s="29"/>
    </row>
    <row r="58" spans="1:9" x14ac:dyDescent="0.2">
      <c r="A58" s="26" t="s">
        <v>55</v>
      </c>
      <c r="B58" s="27"/>
      <c r="C58" s="27"/>
      <c r="D58" s="27"/>
      <c r="E58" s="29"/>
      <c r="F58" s="30"/>
      <c r="G58" s="29"/>
    </row>
    <row r="59" spans="1:9" x14ac:dyDescent="0.2">
      <c r="A59" s="27" t="s">
        <v>57</v>
      </c>
      <c r="B59" s="27" t="s">
        <v>56</v>
      </c>
      <c r="C59" s="27" t="s">
        <v>50</v>
      </c>
      <c r="D59" s="31">
        <v>300</v>
      </c>
      <c r="E59" s="29">
        <v>1404.3705</v>
      </c>
      <c r="F59" s="30">
        <v>3.05123092970108</v>
      </c>
      <c r="G59" s="29">
        <v>8.8450000000000006</v>
      </c>
    </row>
    <row r="60" spans="1:9" x14ac:dyDescent="0.2">
      <c r="A60" s="26" t="s">
        <v>33</v>
      </c>
      <c r="B60" s="26"/>
      <c r="C60" s="26"/>
      <c r="D60" s="26"/>
      <c r="E60" s="33">
        <f>SUM(E58:E59)</f>
        <v>1404.3705</v>
      </c>
      <c r="F60" s="34">
        <f>SUM(F58:F59)</f>
        <v>3.05123092970108</v>
      </c>
      <c r="G60" s="33"/>
      <c r="H60" s="18"/>
      <c r="I60" s="18"/>
    </row>
    <row r="61" spans="1:9" x14ac:dyDescent="0.2">
      <c r="A61" s="27"/>
      <c r="B61" s="27"/>
      <c r="C61" s="27"/>
      <c r="D61" s="27"/>
      <c r="E61" s="29"/>
      <c r="F61" s="30"/>
      <c r="G61" s="29"/>
    </row>
    <row r="62" spans="1:9" x14ac:dyDescent="0.2">
      <c r="A62" s="26" t="s">
        <v>58</v>
      </c>
      <c r="B62" s="27"/>
      <c r="C62" s="27"/>
      <c r="D62" s="27"/>
      <c r="E62" s="29"/>
      <c r="F62" s="30"/>
      <c r="G62" s="29"/>
    </row>
    <row r="63" spans="1:9" x14ac:dyDescent="0.2">
      <c r="A63" s="27" t="s">
        <v>198</v>
      </c>
      <c r="B63" s="27" t="s">
        <v>197</v>
      </c>
      <c r="C63" s="27" t="s">
        <v>59</v>
      </c>
      <c r="D63" s="31">
        <v>5500000</v>
      </c>
      <c r="E63" s="29">
        <v>5253.1777222000001</v>
      </c>
      <c r="F63" s="30">
        <v>11.413411450321201</v>
      </c>
      <c r="G63" s="29">
        <v>6.984</v>
      </c>
    </row>
    <row r="64" spans="1:9" x14ac:dyDescent="0.2">
      <c r="A64" s="27" t="s">
        <v>67</v>
      </c>
      <c r="B64" s="27" t="s">
        <v>66</v>
      </c>
      <c r="C64" s="27" t="s">
        <v>59</v>
      </c>
      <c r="D64" s="31">
        <v>5100000</v>
      </c>
      <c r="E64" s="29">
        <v>4920.4241832999996</v>
      </c>
      <c r="F64" s="30">
        <v>10.690448464514301</v>
      </c>
      <c r="G64" s="29">
        <v>7.0814000000000004</v>
      </c>
    </row>
    <row r="65" spans="1:9" x14ac:dyDescent="0.2">
      <c r="A65" s="27" t="s">
        <v>65</v>
      </c>
      <c r="B65" s="27" t="s">
        <v>64</v>
      </c>
      <c r="C65" s="27" t="s">
        <v>59</v>
      </c>
      <c r="D65" s="31">
        <v>5000000</v>
      </c>
      <c r="E65" s="29">
        <v>4781.2455556000004</v>
      </c>
      <c r="F65" s="30">
        <v>10.3880595054813</v>
      </c>
      <c r="G65" s="29">
        <v>7.1020000000000003</v>
      </c>
    </row>
    <row r="66" spans="1:9" x14ac:dyDescent="0.2">
      <c r="A66" s="27" t="s">
        <v>69</v>
      </c>
      <c r="B66" s="27" t="s">
        <v>68</v>
      </c>
      <c r="C66" s="27" t="s">
        <v>59</v>
      </c>
      <c r="D66" s="31">
        <v>2000000</v>
      </c>
      <c r="E66" s="29">
        <v>2028.7091111</v>
      </c>
      <c r="F66" s="30">
        <v>4.4077114886382898</v>
      </c>
      <c r="G66" s="29">
        <v>7.3895</v>
      </c>
    </row>
    <row r="67" spans="1:9" x14ac:dyDescent="0.2">
      <c r="A67" s="27" t="s">
        <v>71</v>
      </c>
      <c r="B67" s="27" t="s">
        <v>70</v>
      </c>
      <c r="C67" s="27" t="s">
        <v>59</v>
      </c>
      <c r="D67" s="31">
        <v>1750000</v>
      </c>
      <c r="E67" s="29">
        <v>1781.8027500000001</v>
      </c>
      <c r="F67" s="30">
        <v>3.8712659240751899</v>
      </c>
      <c r="G67" s="29">
        <v>7.2836999999999996</v>
      </c>
    </row>
    <row r="68" spans="1:9" x14ac:dyDescent="0.2">
      <c r="A68" s="27" t="s">
        <v>200</v>
      </c>
      <c r="B68" s="27" t="s">
        <v>199</v>
      </c>
      <c r="C68" s="27" t="s">
        <v>59</v>
      </c>
      <c r="D68" s="31">
        <v>400000</v>
      </c>
      <c r="E68" s="29">
        <v>396.8852</v>
      </c>
      <c r="F68" s="30">
        <v>0.86229979751112495</v>
      </c>
      <c r="G68" s="29">
        <v>6.8762999999999996</v>
      </c>
    </row>
    <row r="69" spans="1:9" x14ac:dyDescent="0.2">
      <c r="A69" s="27" t="s">
        <v>202</v>
      </c>
      <c r="B69" s="27" t="s">
        <v>201</v>
      </c>
      <c r="C69" s="27" t="s">
        <v>59</v>
      </c>
      <c r="D69" s="31">
        <v>200000</v>
      </c>
      <c r="E69" s="29">
        <v>206.05099999999999</v>
      </c>
      <c r="F69" s="30">
        <v>0.44768042642296801</v>
      </c>
      <c r="G69" s="29">
        <v>6.8292999999999999</v>
      </c>
    </row>
    <row r="70" spans="1:9" x14ac:dyDescent="0.2">
      <c r="A70" s="27" t="s">
        <v>73</v>
      </c>
      <c r="B70" s="27" t="s">
        <v>72</v>
      </c>
      <c r="C70" s="27" t="s">
        <v>59</v>
      </c>
      <c r="D70" s="31">
        <v>100000</v>
      </c>
      <c r="E70" s="29">
        <v>98.417000000000002</v>
      </c>
      <c r="F70" s="30">
        <v>0.213827472457155</v>
      </c>
      <c r="G70" s="29">
        <v>6.9602000000000004</v>
      </c>
    </row>
    <row r="71" spans="1:9" x14ac:dyDescent="0.2">
      <c r="A71" s="26" t="s">
        <v>33</v>
      </c>
      <c r="B71" s="26"/>
      <c r="C71" s="26"/>
      <c r="D71" s="26"/>
      <c r="E71" s="33">
        <f>SUM(E63:E70)</f>
        <v>19466.7125222</v>
      </c>
      <c r="F71" s="34">
        <f>SUM(F63:F70)</f>
        <v>42.294704529421537</v>
      </c>
      <c r="G71" s="33"/>
      <c r="H71" s="18"/>
      <c r="I71" s="18"/>
    </row>
    <row r="72" spans="1:9" x14ac:dyDescent="0.2">
      <c r="A72" s="27"/>
      <c r="B72" s="27"/>
      <c r="C72" s="27"/>
      <c r="D72" s="27"/>
      <c r="E72" s="29"/>
      <c r="F72" s="30"/>
      <c r="G72" s="29"/>
    </row>
    <row r="73" spans="1:9" x14ac:dyDescent="0.2">
      <c r="A73" s="26" t="s">
        <v>35</v>
      </c>
      <c r="B73" s="26"/>
      <c r="C73" s="26"/>
      <c r="D73" s="26"/>
      <c r="E73" s="33">
        <f>E48+E55+E60+E71</f>
        <v>43205.783671600002</v>
      </c>
      <c r="F73" s="34">
        <f>F48+F55+F60+F71</f>
        <v>93.871826188858108</v>
      </c>
      <c r="G73" s="33"/>
      <c r="H73" s="18"/>
      <c r="I73" s="18"/>
    </row>
    <row r="74" spans="1:9" x14ac:dyDescent="0.2">
      <c r="A74" s="26"/>
      <c r="B74" s="26"/>
      <c r="C74" s="26"/>
      <c r="D74" s="26"/>
      <c r="E74" s="33"/>
      <c r="F74" s="34"/>
      <c r="G74" s="33"/>
      <c r="H74" s="18"/>
      <c r="I74" s="18"/>
    </row>
    <row r="75" spans="1:9" x14ac:dyDescent="0.2">
      <c r="A75" s="26" t="s">
        <v>37</v>
      </c>
      <c r="B75" s="26"/>
      <c r="C75" s="26"/>
      <c r="D75" s="26"/>
      <c r="E75" s="33">
        <f>E77-(E48+E55+E60+E71)</f>
        <v>2820.5752751999971</v>
      </c>
      <c r="F75" s="34">
        <f>F77-(F48+F55+F60+F71)</f>
        <v>6.1281738111418917</v>
      </c>
      <c r="G75" s="33"/>
      <c r="H75" s="18"/>
      <c r="I75" s="18"/>
    </row>
    <row r="76" spans="1:9" x14ac:dyDescent="0.2">
      <c r="A76" s="26"/>
      <c r="B76" s="26"/>
      <c r="C76" s="26"/>
      <c r="D76" s="26"/>
      <c r="E76" s="33"/>
      <c r="F76" s="34"/>
      <c r="G76" s="33"/>
      <c r="H76" s="18"/>
      <c r="I76" s="18"/>
    </row>
    <row r="77" spans="1:9" x14ac:dyDescent="0.2">
      <c r="A77" s="35" t="s">
        <v>36</v>
      </c>
      <c r="B77" s="35"/>
      <c r="C77" s="35"/>
      <c r="D77" s="35"/>
      <c r="E77" s="37">
        <v>46026.358946799999</v>
      </c>
      <c r="F77" s="38">
        <v>100</v>
      </c>
      <c r="G77" s="37"/>
      <c r="H77" s="18"/>
      <c r="I77" s="18"/>
    </row>
    <row r="79" spans="1:9" x14ac:dyDescent="0.2">
      <c r="A79" s="18" t="s">
        <v>60</v>
      </c>
    </row>
    <row r="80" spans="1:9" x14ac:dyDescent="0.2">
      <c r="A80" s="18" t="s">
        <v>38</v>
      </c>
    </row>
    <row r="82" spans="1:5" x14ac:dyDescent="0.2">
      <c r="A82" s="18" t="s">
        <v>39</v>
      </c>
    </row>
    <row r="83" spans="1:5" x14ac:dyDescent="0.2">
      <c r="A83" s="18" t="s">
        <v>40</v>
      </c>
    </row>
    <row r="84" spans="1:5" x14ac:dyDescent="0.2">
      <c r="A84" s="18" t="s">
        <v>41</v>
      </c>
      <c r="B84" s="18"/>
      <c r="C84" s="39" t="s">
        <v>43</v>
      </c>
      <c r="D84" s="18" t="s">
        <v>42</v>
      </c>
    </row>
    <row r="85" spans="1:5" x14ac:dyDescent="0.2">
      <c r="A85" s="9" t="s">
        <v>78</v>
      </c>
      <c r="C85" s="40">
        <v>155.2381</v>
      </c>
      <c r="D85" s="40">
        <v>167.41909999999999</v>
      </c>
    </row>
    <row r="86" spans="1:5" x14ac:dyDescent="0.2">
      <c r="A86" s="9" t="s">
        <v>80</v>
      </c>
      <c r="C86" s="40">
        <v>16.334700000000002</v>
      </c>
      <c r="D86" s="40">
        <v>17.616499999999998</v>
      </c>
    </row>
    <row r="87" spans="1:5" x14ac:dyDescent="0.2">
      <c r="A87" s="9" t="s">
        <v>79</v>
      </c>
      <c r="C87" s="40">
        <v>166.07429999999999</v>
      </c>
      <c r="D87" s="40">
        <v>179.80760000000001</v>
      </c>
    </row>
    <row r="88" spans="1:5" x14ac:dyDescent="0.2">
      <c r="A88" s="9" t="s">
        <v>81</v>
      </c>
      <c r="C88" s="40">
        <v>17.9116</v>
      </c>
      <c r="D88" s="40">
        <v>19.389099999999999</v>
      </c>
    </row>
    <row r="90" spans="1:5" x14ac:dyDescent="0.2">
      <c r="A90" s="9" t="s">
        <v>44</v>
      </c>
    </row>
    <row r="92" spans="1:5" x14ac:dyDescent="0.2">
      <c r="A92" s="18" t="s">
        <v>45</v>
      </c>
      <c r="D92" s="39" t="s">
        <v>46</v>
      </c>
    </row>
    <row r="94" spans="1:5" x14ac:dyDescent="0.2">
      <c r="A94" s="18" t="s">
        <v>932</v>
      </c>
      <c r="D94" s="42">
        <v>3.66543422183975</v>
      </c>
      <c r="E94" s="13" t="s">
        <v>47</v>
      </c>
    </row>
    <row r="96" spans="1:5" x14ac:dyDescent="0.2">
      <c r="A96" s="18" t="s">
        <v>848</v>
      </c>
      <c r="D96" s="39" t="s">
        <v>46</v>
      </c>
    </row>
    <row r="98" spans="1:1" x14ac:dyDescent="0.2">
      <c r="A98" s="18" t="s">
        <v>933</v>
      </c>
    </row>
    <row r="99" spans="1:1" x14ac:dyDescent="0.2">
      <c r="A99" s="47"/>
    </row>
    <row r="100" spans="1:1" x14ac:dyDescent="0.2">
      <c r="A100" s="47" t="s">
        <v>808</v>
      </c>
    </row>
    <row r="101" spans="1:1" x14ac:dyDescent="0.2">
      <c r="A101" s="48"/>
    </row>
    <row r="102" spans="1:1" x14ac:dyDescent="0.2">
      <c r="A102" s="49"/>
    </row>
    <row r="103" spans="1:1" x14ac:dyDescent="0.2">
      <c r="A103" s="49"/>
    </row>
    <row r="104" spans="1:1" x14ac:dyDescent="0.2">
      <c r="A104" s="49"/>
    </row>
    <row r="105" spans="1:1" x14ac:dyDescent="0.2">
      <c r="A105" s="49"/>
    </row>
    <row r="106" spans="1:1" x14ac:dyDescent="0.2">
      <c r="A106" s="49"/>
    </row>
    <row r="107" spans="1:1" x14ac:dyDescent="0.2">
      <c r="A107" s="49"/>
    </row>
    <row r="108" spans="1:1" x14ac:dyDescent="0.2">
      <c r="A108" s="49"/>
    </row>
    <row r="109" spans="1:1" x14ac:dyDescent="0.2">
      <c r="A109" s="49"/>
    </row>
    <row r="110" spans="1:1" x14ac:dyDescent="0.2">
      <c r="A110" s="49"/>
    </row>
    <row r="111" spans="1:1" x14ac:dyDescent="0.2">
      <c r="A111" s="49"/>
    </row>
    <row r="112" spans="1:1" x14ac:dyDescent="0.2">
      <c r="A112" s="49"/>
    </row>
    <row r="113" spans="1:1" x14ac:dyDescent="0.2">
      <c r="A113" s="49"/>
    </row>
    <row r="114" spans="1:1" ht="20.399999999999999" x14ac:dyDescent="0.2">
      <c r="A114" s="51" t="s">
        <v>1110</v>
      </c>
    </row>
    <row r="115" spans="1:1" x14ac:dyDescent="0.2">
      <c r="A115" s="49"/>
    </row>
    <row r="116" spans="1:1" x14ac:dyDescent="0.2">
      <c r="A116" s="47" t="s">
        <v>809</v>
      </c>
    </row>
    <row r="117" spans="1:1" x14ac:dyDescent="0.2">
      <c r="A117" s="49"/>
    </row>
    <row r="118" spans="1:1" x14ac:dyDescent="0.2">
      <c r="A118" s="49"/>
    </row>
    <row r="119" spans="1:1" x14ac:dyDescent="0.2">
      <c r="A119" s="49"/>
    </row>
    <row r="120" spans="1:1" x14ac:dyDescent="0.2">
      <c r="A120" s="49"/>
    </row>
    <row r="121" spans="1:1" x14ac:dyDescent="0.2">
      <c r="A121" s="49"/>
    </row>
    <row r="122" spans="1:1" x14ac:dyDescent="0.2">
      <c r="A122" s="49"/>
    </row>
    <row r="123" spans="1:1" x14ac:dyDescent="0.2">
      <c r="A123" s="49"/>
    </row>
    <row r="124" spans="1:1" x14ac:dyDescent="0.2">
      <c r="A124" s="49"/>
    </row>
    <row r="125" spans="1:1" x14ac:dyDescent="0.2">
      <c r="A125" s="49"/>
    </row>
    <row r="126" spans="1:1" x14ac:dyDescent="0.2">
      <c r="A126" s="49"/>
    </row>
    <row r="127" spans="1:1" x14ac:dyDescent="0.2">
      <c r="A127" s="49"/>
    </row>
    <row r="128" spans="1:1" x14ac:dyDescent="0.2">
      <c r="A128" s="49"/>
    </row>
  </sheetData>
  <mergeCells count="1">
    <mergeCell ref="A1:G1"/>
  </mergeCells>
  <conditionalFormatting sqref="F2:F3 F5:F97">
    <cfRule type="cellIs" dxfId="73" priority="3" stopIfTrue="1" operator="between">
      <formula>0.009</formula>
      <formula>-0.009</formula>
    </cfRule>
  </conditionalFormatting>
  <conditionalFormatting sqref="F98 F131:F230">
    <cfRule type="cellIs" dxfId="72" priority="2" stopIfTrue="1" operator="between">
      <formula>0.009</formula>
      <formula>-0.009</formula>
    </cfRule>
  </conditionalFormatting>
  <conditionalFormatting sqref="F99:F130">
    <cfRule type="cellIs" dxfId="71" priority="1" stopIfTrue="1" operator="between">
      <formula>0.009</formula>
      <formula>-0.009</formula>
    </cfRule>
  </conditionalFormatting>
  <hyperlinks>
    <hyperlink ref="A99" r:id="rId1" tooltip="https://www.franklintempletonindia.com/downloadsServlet/pdf/product-labels-jg9o5k7l" display="https://www.franklintempletonindia.com/downloadsServlet/pdf/product-labels-jg9o5k7l" xr:uid="{00000000-0004-0000-07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I136"/>
  <sheetViews>
    <sheetView workbookViewId="0">
      <selection sqref="A1:G1"/>
    </sheetView>
  </sheetViews>
  <sheetFormatPr defaultColWidth="9.109375" defaultRowHeight="10.199999999999999" x14ac:dyDescent="0.2"/>
  <cols>
    <col min="1" max="1" width="38.6640625" style="9" bestFit="1" customWidth="1"/>
    <col min="2" max="2" width="51" style="9" bestFit="1" customWidth="1"/>
    <col min="3" max="3" width="35.44140625" style="9" bestFit="1" customWidth="1"/>
    <col min="4" max="4" width="15.33203125" style="9" bestFit="1" customWidth="1"/>
    <col min="5" max="5" width="23" style="13" customWidth="1"/>
    <col min="6" max="6" width="13.5546875" style="50" bestFit="1" customWidth="1"/>
    <col min="7" max="7" width="14.33203125" style="13" customWidth="1"/>
    <col min="8" max="16384" width="9.109375" style="9"/>
  </cols>
  <sheetData>
    <row r="1" spans="1:7" s="1" customFormat="1" ht="13.8" x14ac:dyDescent="0.2">
      <c r="A1" s="83" t="s">
        <v>1111</v>
      </c>
      <c r="B1" s="84"/>
      <c r="C1" s="84"/>
      <c r="D1" s="84"/>
      <c r="E1" s="84"/>
      <c r="F1" s="84"/>
      <c r="G1" s="84"/>
    </row>
    <row r="2" spans="1:7" s="1" customFormat="1" ht="12" x14ac:dyDescent="0.25">
      <c r="A2" s="66" t="s">
        <v>1112</v>
      </c>
      <c r="E2" s="7"/>
      <c r="F2" s="61"/>
      <c r="G2" s="13"/>
    </row>
    <row r="3" spans="1:7" s="1" customFormat="1" ht="12" x14ac:dyDescent="0.2">
      <c r="A3" s="11" t="s">
        <v>7</v>
      </c>
      <c r="B3" s="2"/>
      <c r="C3" s="3"/>
      <c r="D3" s="3"/>
      <c r="E3" s="5"/>
      <c r="F3" s="61"/>
      <c r="G3" s="13"/>
    </row>
    <row r="4" spans="1:7" s="1" customFormat="1" ht="30.6" x14ac:dyDescent="0.2">
      <c r="A4" s="8" t="s">
        <v>2</v>
      </c>
      <c r="B4" s="8" t="s">
        <v>0</v>
      </c>
      <c r="C4" s="17" t="s">
        <v>4</v>
      </c>
      <c r="D4" s="17" t="s">
        <v>1</v>
      </c>
      <c r="E4" s="52" t="s">
        <v>6</v>
      </c>
      <c r="F4" s="15" t="s">
        <v>3</v>
      </c>
      <c r="G4" s="15" t="s">
        <v>5</v>
      </c>
    </row>
    <row r="5" spans="1:7" x14ac:dyDescent="0.2">
      <c r="A5" s="21" t="s">
        <v>87</v>
      </c>
      <c r="B5" s="22"/>
      <c r="C5" s="22"/>
      <c r="D5" s="22"/>
      <c r="E5" s="24"/>
      <c r="F5" s="25"/>
      <c r="G5" s="24"/>
    </row>
    <row r="6" spans="1:7" x14ac:dyDescent="0.2">
      <c r="A6" s="26" t="s">
        <v>32</v>
      </c>
      <c r="B6" s="27"/>
      <c r="C6" s="27"/>
      <c r="D6" s="27"/>
      <c r="E6" s="29"/>
      <c r="F6" s="30"/>
      <c r="G6" s="29"/>
    </row>
    <row r="7" spans="1:7" x14ac:dyDescent="0.2">
      <c r="A7" s="27" t="s">
        <v>89</v>
      </c>
      <c r="B7" s="27" t="s">
        <v>88</v>
      </c>
      <c r="C7" s="27" t="s">
        <v>90</v>
      </c>
      <c r="D7" s="31">
        <v>37200</v>
      </c>
      <c r="E7" s="29">
        <v>598.34339999999997</v>
      </c>
      <c r="F7" s="30">
        <v>2.2972049431362902</v>
      </c>
      <c r="G7" s="29"/>
    </row>
    <row r="8" spans="1:7" x14ac:dyDescent="0.2">
      <c r="A8" s="27" t="s">
        <v>92</v>
      </c>
      <c r="B8" s="27" t="s">
        <v>91</v>
      </c>
      <c r="C8" s="27" t="s">
        <v>90</v>
      </c>
      <c r="D8" s="31">
        <v>51600</v>
      </c>
      <c r="E8" s="29">
        <v>491.69639999999998</v>
      </c>
      <c r="F8" s="30">
        <v>1.88775776686485</v>
      </c>
      <c r="G8" s="29"/>
    </row>
    <row r="9" spans="1:7" x14ac:dyDescent="0.2">
      <c r="A9" s="27" t="s">
        <v>94</v>
      </c>
      <c r="B9" s="27" t="s">
        <v>93</v>
      </c>
      <c r="C9" s="27" t="s">
        <v>95</v>
      </c>
      <c r="D9" s="31">
        <v>27400</v>
      </c>
      <c r="E9" s="29">
        <v>447.97629999999998</v>
      </c>
      <c r="F9" s="30">
        <v>1.7199042736460499</v>
      </c>
      <c r="G9" s="29"/>
    </row>
    <row r="10" spans="1:7" x14ac:dyDescent="0.2">
      <c r="A10" s="27" t="s">
        <v>97</v>
      </c>
      <c r="B10" s="27" t="s">
        <v>96</v>
      </c>
      <c r="C10" s="27" t="s">
        <v>90</v>
      </c>
      <c r="D10" s="31">
        <v>36100</v>
      </c>
      <c r="E10" s="29">
        <v>325.35124999999999</v>
      </c>
      <c r="F10" s="30">
        <v>1.2491129671616199</v>
      </c>
      <c r="G10" s="29"/>
    </row>
    <row r="11" spans="1:7" x14ac:dyDescent="0.2">
      <c r="A11" s="27" t="s">
        <v>99</v>
      </c>
      <c r="B11" s="27" t="s">
        <v>98</v>
      </c>
      <c r="C11" s="27" t="s">
        <v>100</v>
      </c>
      <c r="D11" s="31">
        <v>15500</v>
      </c>
      <c r="E11" s="29">
        <v>321.60174999999998</v>
      </c>
      <c r="F11" s="30">
        <v>1.2347176050095701</v>
      </c>
      <c r="G11" s="29"/>
    </row>
    <row r="12" spans="1:7" x14ac:dyDescent="0.2">
      <c r="A12" s="27" t="s">
        <v>102</v>
      </c>
      <c r="B12" s="27" t="s">
        <v>101</v>
      </c>
      <c r="C12" s="27" t="s">
        <v>103</v>
      </c>
      <c r="D12" s="31">
        <v>33400</v>
      </c>
      <c r="E12" s="29">
        <v>283.48250000000002</v>
      </c>
      <c r="F12" s="30">
        <v>1.0883673159804801</v>
      </c>
      <c r="G12" s="29"/>
    </row>
    <row r="13" spans="1:7" x14ac:dyDescent="0.2">
      <c r="A13" s="27" t="s">
        <v>105</v>
      </c>
      <c r="B13" s="27" t="s">
        <v>104</v>
      </c>
      <c r="C13" s="27" t="s">
        <v>106</v>
      </c>
      <c r="D13" s="31">
        <v>8600</v>
      </c>
      <c r="E13" s="29">
        <v>234.89609999999999</v>
      </c>
      <c r="F13" s="30">
        <v>0.90183075812892199</v>
      </c>
      <c r="G13" s="29"/>
    </row>
    <row r="14" spans="1:7" x14ac:dyDescent="0.2">
      <c r="A14" s="27" t="s">
        <v>108</v>
      </c>
      <c r="B14" s="27" t="s">
        <v>107</v>
      </c>
      <c r="C14" s="27" t="s">
        <v>95</v>
      </c>
      <c r="D14" s="31">
        <v>19900</v>
      </c>
      <c r="E14" s="29">
        <v>223.03919999999999</v>
      </c>
      <c r="F14" s="30">
        <v>0.85630885667522105</v>
      </c>
      <c r="G14" s="29"/>
    </row>
    <row r="15" spans="1:7" x14ac:dyDescent="0.2">
      <c r="A15" s="27" t="s">
        <v>110</v>
      </c>
      <c r="B15" s="27" t="s">
        <v>109</v>
      </c>
      <c r="C15" s="27" t="s">
        <v>90</v>
      </c>
      <c r="D15" s="31">
        <v>34900</v>
      </c>
      <c r="E15" s="29">
        <v>210.25505000000001</v>
      </c>
      <c r="F15" s="30">
        <v>0.80722698734433895</v>
      </c>
      <c r="G15" s="29"/>
    </row>
    <row r="16" spans="1:7" x14ac:dyDescent="0.2">
      <c r="A16" s="27" t="s">
        <v>115</v>
      </c>
      <c r="B16" s="27" t="s">
        <v>114</v>
      </c>
      <c r="C16" s="27" t="s">
        <v>116</v>
      </c>
      <c r="D16" s="31">
        <v>14400</v>
      </c>
      <c r="E16" s="29">
        <v>194.4</v>
      </c>
      <c r="F16" s="30">
        <v>0.74635508797405503</v>
      </c>
      <c r="G16" s="29"/>
    </row>
    <row r="17" spans="1:7" x14ac:dyDescent="0.2">
      <c r="A17" s="27" t="s">
        <v>112</v>
      </c>
      <c r="B17" s="27" t="s">
        <v>111</v>
      </c>
      <c r="C17" s="27" t="s">
        <v>113</v>
      </c>
      <c r="D17" s="31">
        <v>18000</v>
      </c>
      <c r="E17" s="29">
        <v>188.28899999999999</v>
      </c>
      <c r="F17" s="30">
        <v>0.72289327756968602</v>
      </c>
      <c r="G17" s="29"/>
    </row>
    <row r="18" spans="1:7" x14ac:dyDescent="0.2">
      <c r="A18" s="27" t="s">
        <v>118</v>
      </c>
      <c r="B18" s="27" t="s">
        <v>117</v>
      </c>
      <c r="C18" s="27" t="s">
        <v>119</v>
      </c>
      <c r="D18" s="31">
        <v>92700</v>
      </c>
      <c r="E18" s="29">
        <v>159.6294</v>
      </c>
      <c r="F18" s="30">
        <v>0.61286118765558495</v>
      </c>
      <c r="G18" s="29"/>
    </row>
    <row r="19" spans="1:7" x14ac:dyDescent="0.2">
      <c r="A19" s="27" t="s">
        <v>121</v>
      </c>
      <c r="B19" s="27" t="s">
        <v>120</v>
      </c>
      <c r="C19" s="27" t="s">
        <v>122</v>
      </c>
      <c r="D19" s="31">
        <v>15800</v>
      </c>
      <c r="E19" s="29">
        <v>147.30340000000001</v>
      </c>
      <c r="F19" s="30">
        <v>0.56553828223187996</v>
      </c>
      <c r="G19" s="29"/>
    </row>
    <row r="20" spans="1:7" x14ac:dyDescent="0.2">
      <c r="A20" s="27" t="s">
        <v>124</v>
      </c>
      <c r="B20" s="27" t="s">
        <v>123</v>
      </c>
      <c r="C20" s="27" t="s">
        <v>125</v>
      </c>
      <c r="D20" s="31">
        <v>2000</v>
      </c>
      <c r="E20" s="29">
        <v>141.54</v>
      </c>
      <c r="F20" s="30">
        <v>0.54341100386753005</v>
      </c>
      <c r="G20" s="29"/>
    </row>
    <row r="21" spans="1:7" x14ac:dyDescent="0.2">
      <c r="A21" s="27" t="s">
        <v>127</v>
      </c>
      <c r="B21" s="27" t="s">
        <v>126</v>
      </c>
      <c r="C21" s="27" t="s">
        <v>113</v>
      </c>
      <c r="D21" s="31">
        <v>2900</v>
      </c>
      <c r="E21" s="29">
        <v>130.12735000000001</v>
      </c>
      <c r="F21" s="30">
        <v>0.499594700396506</v>
      </c>
      <c r="G21" s="29"/>
    </row>
    <row r="22" spans="1:7" x14ac:dyDescent="0.2">
      <c r="A22" s="27" t="s">
        <v>135</v>
      </c>
      <c r="B22" s="27" t="s">
        <v>134</v>
      </c>
      <c r="C22" s="27" t="s">
        <v>90</v>
      </c>
      <c r="D22" s="31">
        <v>11000</v>
      </c>
      <c r="E22" s="29">
        <v>128.458</v>
      </c>
      <c r="F22" s="30">
        <v>0.49318560643503701</v>
      </c>
      <c r="G22" s="29"/>
    </row>
    <row r="23" spans="1:7" x14ac:dyDescent="0.2">
      <c r="A23" s="27" t="s">
        <v>129</v>
      </c>
      <c r="B23" s="27" t="s">
        <v>128</v>
      </c>
      <c r="C23" s="27" t="s">
        <v>130</v>
      </c>
      <c r="D23" s="31">
        <v>38700</v>
      </c>
      <c r="E23" s="29">
        <v>128.4066</v>
      </c>
      <c r="F23" s="30">
        <v>0.49298826769264098</v>
      </c>
      <c r="G23" s="29"/>
    </row>
    <row r="24" spans="1:7" x14ac:dyDescent="0.2">
      <c r="A24" s="27" t="s">
        <v>137</v>
      </c>
      <c r="B24" s="27" t="s">
        <v>136</v>
      </c>
      <c r="C24" s="27" t="s">
        <v>95</v>
      </c>
      <c r="D24" s="31">
        <v>11900</v>
      </c>
      <c r="E24" s="29">
        <v>128.16300000000001</v>
      </c>
      <c r="F24" s="30">
        <v>0.49205302026758702</v>
      </c>
      <c r="G24" s="29"/>
    </row>
    <row r="25" spans="1:7" x14ac:dyDescent="0.2">
      <c r="A25" s="27" t="s">
        <v>151</v>
      </c>
      <c r="B25" s="27" t="s">
        <v>150</v>
      </c>
      <c r="C25" s="27" t="s">
        <v>152</v>
      </c>
      <c r="D25" s="31">
        <v>1400</v>
      </c>
      <c r="E25" s="29">
        <v>125.63809999999999</v>
      </c>
      <c r="F25" s="30">
        <v>0.48235923445675499</v>
      </c>
      <c r="G25" s="29"/>
    </row>
    <row r="26" spans="1:7" x14ac:dyDescent="0.2">
      <c r="A26" s="27" t="s">
        <v>139</v>
      </c>
      <c r="B26" s="27" t="s">
        <v>138</v>
      </c>
      <c r="C26" s="27" t="s">
        <v>140</v>
      </c>
      <c r="D26" s="31">
        <v>33900</v>
      </c>
      <c r="E26" s="29">
        <v>123.00615000000001</v>
      </c>
      <c r="F26" s="30">
        <v>0.47225445424176898</v>
      </c>
      <c r="G26" s="29"/>
    </row>
    <row r="27" spans="1:7" x14ac:dyDescent="0.2">
      <c r="A27" s="27" t="s">
        <v>132</v>
      </c>
      <c r="B27" s="27" t="s">
        <v>131</v>
      </c>
      <c r="C27" s="27" t="s">
        <v>133</v>
      </c>
      <c r="D27" s="31">
        <v>129042</v>
      </c>
      <c r="E27" s="29">
        <v>122.267295</v>
      </c>
      <c r="F27" s="30">
        <v>0.46941778660532302</v>
      </c>
      <c r="G27" s="29"/>
    </row>
    <row r="28" spans="1:7" x14ac:dyDescent="0.2">
      <c r="A28" s="27" t="s">
        <v>142</v>
      </c>
      <c r="B28" s="27" t="s">
        <v>141</v>
      </c>
      <c r="C28" s="27" t="s">
        <v>143</v>
      </c>
      <c r="D28" s="31">
        <v>4300</v>
      </c>
      <c r="E28" s="29">
        <v>118.42415</v>
      </c>
      <c r="F28" s="30">
        <v>0.45466289553242201</v>
      </c>
      <c r="G28" s="29"/>
    </row>
    <row r="29" spans="1:7" x14ac:dyDescent="0.2">
      <c r="A29" s="27" t="s">
        <v>148</v>
      </c>
      <c r="B29" s="27" t="s">
        <v>147</v>
      </c>
      <c r="C29" s="27" t="s">
        <v>149</v>
      </c>
      <c r="D29" s="31">
        <v>35400</v>
      </c>
      <c r="E29" s="29">
        <v>111.26220000000001</v>
      </c>
      <c r="F29" s="30">
        <v>0.427166198915571</v>
      </c>
      <c r="G29" s="29"/>
    </row>
    <row r="30" spans="1:7" x14ac:dyDescent="0.2">
      <c r="A30" s="27" t="s">
        <v>145</v>
      </c>
      <c r="B30" s="27" t="s">
        <v>144</v>
      </c>
      <c r="C30" s="27" t="s">
        <v>146</v>
      </c>
      <c r="D30" s="31">
        <v>13200</v>
      </c>
      <c r="E30" s="29">
        <v>108.801</v>
      </c>
      <c r="F30" s="30">
        <v>0.41771697493140503</v>
      </c>
      <c r="G30" s="29"/>
    </row>
    <row r="31" spans="1:7" x14ac:dyDescent="0.2">
      <c r="A31" s="27" t="s">
        <v>162</v>
      </c>
      <c r="B31" s="27" t="s">
        <v>161</v>
      </c>
      <c r="C31" s="27" t="s">
        <v>163</v>
      </c>
      <c r="D31" s="31">
        <v>4500</v>
      </c>
      <c r="E31" s="29">
        <v>102.8925</v>
      </c>
      <c r="F31" s="30">
        <v>0.39503261774367499</v>
      </c>
      <c r="G31" s="29"/>
    </row>
    <row r="32" spans="1:7" x14ac:dyDescent="0.2">
      <c r="A32" s="27" t="s">
        <v>156</v>
      </c>
      <c r="B32" s="27" t="s">
        <v>155</v>
      </c>
      <c r="C32" s="27" t="s">
        <v>149</v>
      </c>
      <c r="D32" s="31">
        <v>140600</v>
      </c>
      <c r="E32" s="29">
        <v>91.741500000000002</v>
      </c>
      <c r="F32" s="30">
        <v>0.352220860614053</v>
      </c>
      <c r="G32" s="29"/>
    </row>
    <row r="33" spans="1:9" x14ac:dyDescent="0.2">
      <c r="A33" s="27" t="s">
        <v>160</v>
      </c>
      <c r="B33" s="27" t="s">
        <v>159</v>
      </c>
      <c r="C33" s="27" t="s">
        <v>152</v>
      </c>
      <c r="D33" s="31">
        <v>20800</v>
      </c>
      <c r="E33" s="29">
        <v>91.395200000000003</v>
      </c>
      <c r="F33" s="30">
        <v>0.35089131963171999</v>
      </c>
      <c r="G33" s="29"/>
    </row>
    <row r="34" spans="1:9" x14ac:dyDescent="0.2">
      <c r="A34" s="27" t="s">
        <v>154</v>
      </c>
      <c r="B34" s="27" t="s">
        <v>153</v>
      </c>
      <c r="C34" s="27" t="s">
        <v>116</v>
      </c>
      <c r="D34" s="31">
        <v>12100</v>
      </c>
      <c r="E34" s="29">
        <v>87.712900000000005</v>
      </c>
      <c r="F34" s="30">
        <v>0.336753956769339</v>
      </c>
      <c r="G34" s="29"/>
    </row>
    <row r="35" spans="1:9" x14ac:dyDescent="0.2">
      <c r="A35" s="27" t="s">
        <v>158</v>
      </c>
      <c r="B35" s="27" t="s">
        <v>157</v>
      </c>
      <c r="C35" s="27" t="s">
        <v>116</v>
      </c>
      <c r="D35" s="31">
        <v>15500</v>
      </c>
      <c r="E35" s="29">
        <v>84.761750000000006</v>
      </c>
      <c r="F35" s="30">
        <v>0.32542367992841997</v>
      </c>
      <c r="G35" s="29"/>
    </row>
    <row r="36" spans="1:9" x14ac:dyDescent="0.2">
      <c r="A36" s="27" t="s">
        <v>165</v>
      </c>
      <c r="B36" s="27" t="s">
        <v>164</v>
      </c>
      <c r="C36" s="27" t="s">
        <v>125</v>
      </c>
      <c r="D36" s="31">
        <v>21400</v>
      </c>
      <c r="E36" s="29">
        <v>79.212100000000007</v>
      </c>
      <c r="F36" s="30">
        <v>0.30411704662607902</v>
      </c>
      <c r="G36" s="29"/>
    </row>
    <row r="37" spans="1:9" x14ac:dyDescent="0.2">
      <c r="A37" s="27" t="s">
        <v>167</v>
      </c>
      <c r="B37" s="27" t="s">
        <v>166</v>
      </c>
      <c r="C37" s="27" t="s">
        <v>168</v>
      </c>
      <c r="D37" s="31">
        <v>4900</v>
      </c>
      <c r="E37" s="29">
        <v>76.555149999999998</v>
      </c>
      <c r="F37" s="30">
        <v>0.29391628453249502</v>
      </c>
      <c r="G37" s="29"/>
    </row>
    <row r="38" spans="1:9" x14ac:dyDescent="0.2">
      <c r="A38" s="27" t="s">
        <v>173</v>
      </c>
      <c r="B38" s="27" t="s">
        <v>172</v>
      </c>
      <c r="C38" s="27" t="s">
        <v>174</v>
      </c>
      <c r="D38" s="31">
        <v>9000</v>
      </c>
      <c r="E38" s="29">
        <v>75.356999999999999</v>
      </c>
      <c r="F38" s="30">
        <v>0.28931625701883201</v>
      </c>
      <c r="G38" s="29"/>
    </row>
    <row r="39" spans="1:9" x14ac:dyDescent="0.2">
      <c r="A39" s="27" t="s">
        <v>170</v>
      </c>
      <c r="B39" s="27" t="s">
        <v>169</v>
      </c>
      <c r="C39" s="27" t="s">
        <v>171</v>
      </c>
      <c r="D39" s="31">
        <v>39800</v>
      </c>
      <c r="E39" s="29">
        <v>75.162300000000002</v>
      </c>
      <c r="F39" s="30">
        <v>0.28856875014831501</v>
      </c>
      <c r="G39" s="29"/>
    </row>
    <row r="40" spans="1:9" x14ac:dyDescent="0.2">
      <c r="A40" s="27" t="s">
        <v>180</v>
      </c>
      <c r="B40" s="27" t="s">
        <v>179</v>
      </c>
      <c r="C40" s="27" t="s">
        <v>181</v>
      </c>
      <c r="D40" s="31">
        <v>12400</v>
      </c>
      <c r="E40" s="29">
        <v>72.955399999999997</v>
      </c>
      <c r="F40" s="30">
        <v>0.28009585383324298</v>
      </c>
      <c r="G40" s="29"/>
    </row>
    <row r="41" spans="1:9" x14ac:dyDescent="0.2">
      <c r="A41" s="27" t="s">
        <v>178</v>
      </c>
      <c r="B41" s="27" t="s">
        <v>177</v>
      </c>
      <c r="C41" s="27" t="s">
        <v>140</v>
      </c>
      <c r="D41" s="31">
        <v>16000</v>
      </c>
      <c r="E41" s="29">
        <v>71.744</v>
      </c>
      <c r="F41" s="30">
        <v>0.27544495592392298</v>
      </c>
      <c r="G41" s="29"/>
    </row>
    <row r="42" spans="1:9" x14ac:dyDescent="0.2">
      <c r="A42" s="27" t="s">
        <v>176</v>
      </c>
      <c r="B42" s="27" t="s">
        <v>175</v>
      </c>
      <c r="C42" s="27" t="s">
        <v>133</v>
      </c>
      <c r="D42" s="31">
        <v>25600</v>
      </c>
      <c r="E42" s="29">
        <v>68.992000000000004</v>
      </c>
      <c r="F42" s="30">
        <v>0.26487927072791201</v>
      </c>
      <c r="G42" s="29"/>
    </row>
    <row r="43" spans="1:9" x14ac:dyDescent="0.2">
      <c r="A43" s="27" t="s">
        <v>183</v>
      </c>
      <c r="B43" s="27" t="s">
        <v>182</v>
      </c>
      <c r="C43" s="27" t="s">
        <v>184</v>
      </c>
      <c r="D43" s="31">
        <v>33200</v>
      </c>
      <c r="E43" s="29">
        <v>67.396000000000001</v>
      </c>
      <c r="F43" s="30">
        <v>0.25875178759824802</v>
      </c>
      <c r="G43" s="29"/>
    </row>
    <row r="44" spans="1:9" x14ac:dyDescent="0.2">
      <c r="A44" s="27" t="s">
        <v>186</v>
      </c>
      <c r="B44" s="27" t="s">
        <v>185</v>
      </c>
      <c r="C44" s="27" t="s">
        <v>106</v>
      </c>
      <c r="D44" s="31">
        <v>27200</v>
      </c>
      <c r="E44" s="29">
        <v>65.035200000000003</v>
      </c>
      <c r="F44" s="30">
        <v>0.24968802683853</v>
      </c>
      <c r="G44" s="29"/>
    </row>
    <row r="45" spans="1:9" x14ac:dyDescent="0.2">
      <c r="A45" s="27" t="s">
        <v>188</v>
      </c>
      <c r="B45" s="27" t="s">
        <v>187</v>
      </c>
      <c r="C45" s="27" t="s">
        <v>189</v>
      </c>
      <c r="D45" s="31">
        <v>11100</v>
      </c>
      <c r="E45" s="29">
        <v>50.255249999999997</v>
      </c>
      <c r="F45" s="30">
        <v>0.19294373217545299</v>
      </c>
      <c r="G45" s="29"/>
    </row>
    <row r="46" spans="1:9" x14ac:dyDescent="0.2">
      <c r="A46" s="27" t="s">
        <v>191</v>
      </c>
      <c r="B46" s="27" t="s">
        <v>190</v>
      </c>
      <c r="C46" s="27" t="s">
        <v>174</v>
      </c>
      <c r="D46" s="31">
        <v>2500</v>
      </c>
      <c r="E46" s="29">
        <v>31.352499999999999</v>
      </c>
      <c r="F46" s="30">
        <v>0.120370873949108</v>
      </c>
      <c r="G46" s="29"/>
    </row>
    <row r="47" spans="1:9" x14ac:dyDescent="0.2">
      <c r="A47" s="27" t="s">
        <v>193</v>
      </c>
      <c r="B47" s="27" t="s">
        <v>192</v>
      </c>
      <c r="C47" s="27" t="s">
        <v>194</v>
      </c>
      <c r="D47" s="31">
        <v>19247</v>
      </c>
      <c r="E47" s="29">
        <v>18.573354999999999</v>
      </c>
      <c r="F47" s="30">
        <v>7.1308220190320806E-2</v>
      </c>
      <c r="G47" s="29"/>
    </row>
    <row r="48" spans="1:9" x14ac:dyDescent="0.2">
      <c r="A48" s="26" t="s">
        <v>33</v>
      </c>
      <c r="B48" s="26"/>
      <c r="C48" s="26"/>
      <c r="D48" s="26"/>
      <c r="E48" s="33">
        <f>SUM(E7:E47)</f>
        <v>6403.4516999999996</v>
      </c>
      <c r="F48" s="34">
        <f>SUM(F7:F47)</f>
        <v>24.584612946970761</v>
      </c>
      <c r="G48" s="33"/>
      <c r="H48" s="18"/>
      <c r="I48" s="18"/>
    </row>
    <row r="49" spans="1:9" x14ac:dyDescent="0.2">
      <c r="A49" s="27"/>
      <c r="B49" s="27"/>
      <c r="C49" s="27"/>
      <c r="D49" s="27"/>
      <c r="E49" s="29"/>
      <c r="F49" s="30"/>
      <c r="G49" s="29"/>
    </row>
    <row r="50" spans="1:9" x14ac:dyDescent="0.2">
      <c r="A50" s="26" t="s">
        <v>31</v>
      </c>
      <c r="B50" s="27"/>
      <c r="C50" s="27"/>
      <c r="D50" s="27"/>
      <c r="E50" s="29"/>
      <c r="F50" s="30"/>
      <c r="G50" s="29"/>
    </row>
    <row r="51" spans="1:9" x14ac:dyDescent="0.2">
      <c r="A51" s="26" t="s">
        <v>32</v>
      </c>
      <c r="B51" s="27"/>
      <c r="C51" s="27"/>
      <c r="D51" s="27"/>
      <c r="E51" s="29"/>
      <c r="F51" s="30"/>
      <c r="G51" s="29"/>
    </row>
    <row r="52" spans="1:9" x14ac:dyDescent="0.2">
      <c r="A52" s="27" t="s">
        <v>1113</v>
      </c>
      <c r="B52" s="27" t="s">
        <v>1114</v>
      </c>
      <c r="C52" s="27" t="s">
        <v>82</v>
      </c>
      <c r="D52" s="31">
        <v>100</v>
      </c>
      <c r="E52" s="29">
        <v>1046.2876575</v>
      </c>
      <c r="F52" s="30">
        <v>4.0169861968085403</v>
      </c>
      <c r="G52" s="29">
        <v>6.4423000000000004</v>
      </c>
    </row>
    <row r="53" spans="1:9" x14ac:dyDescent="0.2">
      <c r="A53" s="27" t="s">
        <v>196</v>
      </c>
      <c r="B53" s="27" t="s">
        <v>195</v>
      </c>
      <c r="C53" s="27" t="s">
        <v>82</v>
      </c>
      <c r="D53" s="31">
        <v>100</v>
      </c>
      <c r="E53" s="29">
        <v>1038.6505890000001</v>
      </c>
      <c r="F53" s="30">
        <v>3.9876653895442402</v>
      </c>
      <c r="G53" s="29">
        <v>7.375</v>
      </c>
    </row>
    <row r="54" spans="1:9" x14ac:dyDescent="0.2">
      <c r="A54" s="27" t="s">
        <v>1057</v>
      </c>
      <c r="B54" s="27" t="s">
        <v>1058</v>
      </c>
      <c r="C54" s="27" t="s">
        <v>82</v>
      </c>
      <c r="D54" s="31">
        <v>50</v>
      </c>
      <c r="E54" s="29">
        <v>544.91529449999996</v>
      </c>
      <c r="F54" s="30">
        <v>2.0920797457045102</v>
      </c>
      <c r="G54" s="29">
        <v>7.65</v>
      </c>
    </row>
    <row r="55" spans="1:9" x14ac:dyDescent="0.2">
      <c r="A55" s="26" t="s">
        <v>33</v>
      </c>
      <c r="B55" s="26"/>
      <c r="C55" s="26"/>
      <c r="D55" s="26"/>
      <c r="E55" s="33">
        <f>SUM(E51:E54)</f>
        <v>2629.853541</v>
      </c>
      <c r="F55" s="34">
        <f>SUM(F51:F54)</f>
        <v>10.09673133205729</v>
      </c>
      <c r="G55" s="33"/>
      <c r="H55" s="18"/>
      <c r="I55" s="18"/>
    </row>
    <row r="56" spans="1:9" x14ac:dyDescent="0.2">
      <c r="A56" s="27"/>
      <c r="B56" s="27"/>
      <c r="C56" s="27"/>
      <c r="D56" s="27"/>
      <c r="E56" s="29"/>
      <c r="F56" s="30"/>
      <c r="G56" s="29"/>
    </row>
    <row r="57" spans="1:9" x14ac:dyDescent="0.2">
      <c r="A57" s="26" t="s">
        <v>48</v>
      </c>
      <c r="B57" s="27"/>
      <c r="C57" s="27"/>
      <c r="D57" s="27"/>
      <c r="E57" s="29"/>
      <c r="F57" s="30"/>
      <c r="G57" s="29"/>
    </row>
    <row r="58" spans="1:9" x14ac:dyDescent="0.2">
      <c r="A58" s="26" t="s">
        <v>55</v>
      </c>
      <c r="B58" s="27"/>
      <c r="C58" s="27"/>
      <c r="D58" s="27"/>
      <c r="E58" s="29"/>
      <c r="F58" s="30"/>
      <c r="G58" s="29"/>
    </row>
    <row r="59" spans="1:9" x14ac:dyDescent="0.2">
      <c r="A59" s="27" t="s">
        <v>57</v>
      </c>
      <c r="B59" s="27" t="s">
        <v>56</v>
      </c>
      <c r="C59" s="27" t="s">
        <v>50</v>
      </c>
      <c r="D59" s="31">
        <v>200</v>
      </c>
      <c r="E59" s="29">
        <v>936.24699999999996</v>
      </c>
      <c r="F59" s="30">
        <v>3.5945098356504399</v>
      </c>
      <c r="G59" s="29">
        <v>8.8450000000000006</v>
      </c>
    </row>
    <row r="60" spans="1:9" x14ac:dyDescent="0.2">
      <c r="A60" s="26" t="s">
        <v>33</v>
      </c>
      <c r="B60" s="26"/>
      <c r="C60" s="26"/>
      <c r="D60" s="26"/>
      <c r="E60" s="33">
        <f>SUM(E58:E59)</f>
        <v>936.24699999999996</v>
      </c>
      <c r="F60" s="34">
        <f>SUM(F58:F59)</f>
        <v>3.5945098356504399</v>
      </c>
      <c r="G60" s="33"/>
      <c r="H60" s="18"/>
      <c r="I60" s="18"/>
    </row>
    <row r="61" spans="1:9" x14ac:dyDescent="0.2">
      <c r="A61" s="27"/>
      <c r="B61" s="27"/>
      <c r="C61" s="27"/>
      <c r="D61" s="27"/>
      <c r="E61" s="29"/>
      <c r="F61" s="30"/>
      <c r="G61" s="29"/>
    </row>
    <row r="62" spans="1:9" x14ac:dyDescent="0.2">
      <c r="A62" s="26" t="s">
        <v>58</v>
      </c>
      <c r="B62" s="27"/>
      <c r="C62" s="27"/>
      <c r="D62" s="27"/>
      <c r="E62" s="29"/>
      <c r="F62" s="30"/>
      <c r="G62" s="29"/>
    </row>
    <row r="63" spans="1:9" x14ac:dyDescent="0.2">
      <c r="A63" s="27" t="s">
        <v>71</v>
      </c>
      <c r="B63" s="27" t="s">
        <v>70</v>
      </c>
      <c r="C63" s="27" t="s">
        <v>59</v>
      </c>
      <c r="D63" s="31">
        <v>4250000</v>
      </c>
      <c r="E63" s="29">
        <v>4327.2352499999997</v>
      </c>
      <c r="F63" s="30">
        <v>16.613446737130602</v>
      </c>
      <c r="G63" s="29">
        <v>7.2836999999999996</v>
      </c>
    </row>
    <row r="64" spans="1:9" x14ac:dyDescent="0.2">
      <c r="A64" s="27" t="s">
        <v>198</v>
      </c>
      <c r="B64" s="27" t="s">
        <v>197</v>
      </c>
      <c r="C64" s="27" t="s">
        <v>59</v>
      </c>
      <c r="D64" s="31">
        <v>3500000</v>
      </c>
      <c r="E64" s="29">
        <v>3342.9312777999999</v>
      </c>
      <c r="F64" s="30">
        <v>12.8344329626216</v>
      </c>
      <c r="G64" s="29">
        <v>6.984</v>
      </c>
    </row>
    <row r="65" spans="1:9" x14ac:dyDescent="0.2">
      <c r="A65" s="27" t="s">
        <v>65</v>
      </c>
      <c r="B65" s="27" t="s">
        <v>64</v>
      </c>
      <c r="C65" s="27" t="s">
        <v>59</v>
      </c>
      <c r="D65" s="31">
        <v>3000000</v>
      </c>
      <c r="E65" s="29">
        <v>2868.7473332999998</v>
      </c>
      <c r="F65" s="30">
        <v>11.013910330866601</v>
      </c>
      <c r="G65" s="29">
        <v>7.1020000000000003</v>
      </c>
    </row>
    <row r="66" spans="1:9" x14ac:dyDescent="0.2">
      <c r="A66" s="27" t="s">
        <v>67</v>
      </c>
      <c r="B66" s="27" t="s">
        <v>66</v>
      </c>
      <c r="C66" s="27" t="s">
        <v>59</v>
      </c>
      <c r="D66" s="31">
        <v>900000</v>
      </c>
      <c r="E66" s="29">
        <v>868.31015000000002</v>
      </c>
      <c r="F66" s="30">
        <v>3.3336815760906102</v>
      </c>
      <c r="G66" s="29">
        <v>7.0814000000000004</v>
      </c>
    </row>
    <row r="67" spans="1:9" x14ac:dyDescent="0.2">
      <c r="A67" s="27" t="s">
        <v>200</v>
      </c>
      <c r="B67" s="27" t="s">
        <v>199</v>
      </c>
      <c r="C67" s="27" t="s">
        <v>59</v>
      </c>
      <c r="D67" s="31">
        <v>800000</v>
      </c>
      <c r="E67" s="29">
        <v>793.7704</v>
      </c>
      <c r="F67" s="30">
        <v>3.0475029666831301</v>
      </c>
      <c r="G67" s="29">
        <v>6.8762999999999996</v>
      </c>
    </row>
    <row r="68" spans="1:9" x14ac:dyDescent="0.2">
      <c r="A68" s="27" t="s">
        <v>73</v>
      </c>
      <c r="B68" s="27" t="s">
        <v>72</v>
      </c>
      <c r="C68" s="27" t="s">
        <v>59</v>
      </c>
      <c r="D68" s="31">
        <v>600000</v>
      </c>
      <c r="E68" s="29">
        <v>590.50199999999995</v>
      </c>
      <c r="F68" s="30">
        <v>2.26709965102292</v>
      </c>
      <c r="G68" s="29">
        <v>6.9602000000000004</v>
      </c>
    </row>
    <row r="69" spans="1:9" x14ac:dyDescent="0.2">
      <c r="A69" s="27" t="s">
        <v>202</v>
      </c>
      <c r="B69" s="27" t="s">
        <v>201</v>
      </c>
      <c r="C69" s="27" t="s">
        <v>59</v>
      </c>
      <c r="D69" s="31">
        <v>200000</v>
      </c>
      <c r="E69" s="29">
        <v>206.05099999999999</v>
      </c>
      <c r="F69" s="30">
        <v>0.79108648267562798</v>
      </c>
      <c r="G69" s="29">
        <v>6.8292999999999999</v>
      </c>
    </row>
    <row r="70" spans="1:9" x14ac:dyDescent="0.2">
      <c r="A70" s="26" t="s">
        <v>33</v>
      </c>
      <c r="B70" s="26"/>
      <c r="C70" s="26"/>
      <c r="D70" s="26"/>
      <c r="E70" s="33">
        <f>SUM(E63:E69)</f>
        <v>12997.547411099998</v>
      </c>
      <c r="F70" s="34">
        <f>SUM(F63:F69)</f>
        <v>49.901160707091094</v>
      </c>
      <c r="G70" s="33"/>
      <c r="H70" s="18"/>
      <c r="I70" s="18"/>
    </row>
    <row r="71" spans="1:9" x14ac:dyDescent="0.2">
      <c r="A71" s="27"/>
      <c r="B71" s="27"/>
      <c r="C71" s="27"/>
      <c r="D71" s="27"/>
      <c r="E71" s="29"/>
      <c r="F71" s="30"/>
      <c r="G71" s="29"/>
    </row>
    <row r="72" spans="1:9" x14ac:dyDescent="0.2">
      <c r="A72" s="26" t="s">
        <v>35</v>
      </c>
      <c r="B72" s="26"/>
      <c r="C72" s="26"/>
      <c r="D72" s="26"/>
      <c r="E72" s="33">
        <f>E48+E55+E60+E70</f>
        <v>22967.099652099998</v>
      </c>
      <c r="F72" s="34">
        <f>F48+F55+F60+F70</f>
        <v>88.177014821769589</v>
      </c>
      <c r="G72" s="33"/>
      <c r="H72" s="18"/>
      <c r="I72" s="18"/>
    </row>
    <row r="73" spans="1:9" x14ac:dyDescent="0.2">
      <c r="A73" s="26"/>
      <c r="B73" s="26"/>
      <c r="C73" s="26"/>
      <c r="D73" s="26"/>
      <c r="E73" s="33"/>
      <c r="F73" s="34"/>
      <c r="G73" s="33"/>
      <c r="H73" s="18"/>
      <c r="I73" s="18"/>
    </row>
    <row r="74" spans="1:9" x14ac:dyDescent="0.2">
      <c r="A74" s="26" t="s">
        <v>37</v>
      </c>
      <c r="B74" s="26"/>
      <c r="C74" s="26"/>
      <c r="D74" s="26"/>
      <c r="E74" s="33">
        <f>E76-(E48+E55+E60+E70)</f>
        <v>3079.4836877000016</v>
      </c>
      <c r="F74" s="34">
        <f>F76-(F48+F55+F60+F70)</f>
        <v>11.822985178230411</v>
      </c>
      <c r="G74" s="33"/>
      <c r="H74" s="18"/>
      <c r="I74" s="18"/>
    </row>
    <row r="75" spans="1:9" x14ac:dyDescent="0.2">
      <c r="A75" s="26"/>
      <c r="B75" s="26"/>
      <c r="C75" s="26"/>
      <c r="D75" s="26"/>
      <c r="E75" s="33"/>
      <c r="F75" s="34"/>
      <c r="G75" s="33"/>
      <c r="H75" s="18"/>
      <c r="I75" s="18"/>
    </row>
    <row r="76" spans="1:9" x14ac:dyDescent="0.2">
      <c r="A76" s="35" t="s">
        <v>36</v>
      </c>
      <c r="B76" s="35"/>
      <c r="C76" s="35"/>
      <c r="D76" s="35"/>
      <c r="E76" s="37">
        <v>26046.5833398</v>
      </c>
      <c r="F76" s="38">
        <v>100</v>
      </c>
      <c r="G76" s="37"/>
      <c r="H76" s="18"/>
      <c r="I76" s="18"/>
    </row>
    <row r="78" spans="1:9" x14ac:dyDescent="0.2">
      <c r="A78" s="18" t="s">
        <v>60</v>
      </c>
    </row>
    <row r="79" spans="1:9" x14ac:dyDescent="0.2">
      <c r="A79" s="18" t="s">
        <v>38</v>
      </c>
    </row>
    <row r="81" spans="1:4" x14ac:dyDescent="0.2">
      <c r="A81" s="18" t="s">
        <v>39</v>
      </c>
    </row>
    <row r="82" spans="1:4" x14ac:dyDescent="0.2">
      <c r="A82" s="18" t="s">
        <v>40</v>
      </c>
    </row>
    <row r="83" spans="1:4" x14ac:dyDescent="0.2">
      <c r="A83" s="18" t="s">
        <v>41</v>
      </c>
      <c r="B83" s="18"/>
      <c r="C83" s="39" t="s">
        <v>43</v>
      </c>
      <c r="D83" s="18" t="s">
        <v>42</v>
      </c>
    </row>
    <row r="84" spans="1:4" x14ac:dyDescent="0.2">
      <c r="A84" s="9" t="s">
        <v>78</v>
      </c>
      <c r="C84" s="40">
        <v>67.043199999999999</v>
      </c>
      <c r="D84" s="40">
        <v>71.105900000000005</v>
      </c>
    </row>
    <row r="85" spans="1:4" x14ac:dyDescent="0.2">
      <c r="A85" s="9" t="s">
        <v>83</v>
      </c>
      <c r="C85" s="40">
        <v>12.567600000000001</v>
      </c>
      <c r="D85" s="40">
        <v>12.8001</v>
      </c>
    </row>
    <row r="86" spans="1:4" x14ac:dyDescent="0.2">
      <c r="A86" s="9" t="s">
        <v>84</v>
      </c>
      <c r="C86" s="40">
        <v>11.980600000000001</v>
      </c>
      <c r="D86" s="40">
        <v>12.156700000000001</v>
      </c>
    </row>
    <row r="87" spans="1:4" x14ac:dyDescent="0.2">
      <c r="A87" s="9" t="s">
        <v>79</v>
      </c>
      <c r="C87" s="40">
        <v>71.981700000000004</v>
      </c>
      <c r="D87" s="40">
        <v>76.659700000000001</v>
      </c>
    </row>
    <row r="88" spans="1:4" x14ac:dyDescent="0.2">
      <c r="A88" s="9" t="s">
        <v>85</v>
      </c>
      <c r="C88" s="40">
        <v>13.8581</v>
      </c>
      <c r="D88" s="40">
        <v>14.226699999999999</v>
      </c>
    </row>
    <row r="89" spans="1:4" x14ac:dyDescent="0.2">
      <c r="A89" s="9" t="s">
        <v>86</v>
      </c>
      <c r="C89" s="40">
        <v>13.226699999999999</v>
      </c>
      <c r="D89" s="40">
        <v>13.533899999999999</v>
      </c>
    </row>
    <row r="91" spans="1:4" x14ac:dyDescent="0.2">
      <c r="A91" s="18" t="s">
        <v>45</v>
      </c>
    </row>
    <row r="92" spans="1:4" x14ac:dyDescent="0.2">
      <c r="A92" s="85" t="s">
        <v>61</v>
      </c>
      <c r="B92" s="86"/>
      <c r="C92" s="43" t="s">
        <v>62</v>
      </c>
    </row>
    <row r="93" spans="1:4" x14ac:dyDescent="0.2">
      <c r="A93" s="81" t="s">
        <v>83</v>
      </c>
      <c r="B93" s="82"/>
      <c r="C93" s="44">
        <v>0.51</v>
      </c>
    </row>
    <row r="94" spans="1:4" x14ac:dyDescent="0.2">
      <c r="A94" s="81" t="s">
        <v>84</v>
      </c>
      <c r="B94" s="82"/>
      <c r="C94" s="44">
        <v>0.52</v>
      </c>
    </row>
    <row r="95" spans="1:4" x14ac:dyDescent="0.2">
      <c r="A95" s="81" t="s">
        <v>85</v>
      </c>
      <c r="B95" s="82"/>
      <c r="C95" s="44">
        <v>0.51</v>
      </c>
    </row>
    <row r="96" spans="1:4" x14ac:dyDescent="0.2">
      <c r="A96" s="81" t="s">
        <v>86</v>
      </c>
      <c r="B96" s="82"/>
      <c r="C96" s="44">
        <v>0.52</v>
      </c>
    </row>
    <row r="97" spans="1:7" x14ac:dyDescent="0.2">
      <c r="A97" s="9" t="s">
        <v>63</v>
      </c>
    </row>
    <row r="98" spans="1:7" x14ac:dyDescent="0.2">
      <c r="A98" s="9" t="s">
        <v>44</v>
      </c>
    </row>
    <row r="100" spans="1:7" x14ac:dyDescent="0.2">
      <c r="A100" s="18" t="s">
        <v>932</v>
      </c>
      <c r="D100" s="42">
        <v>3.6532176030813299</v>
      </c>
      <c r="E100" s="13" t="s">
        <v>47</v>
      </c>
    </row>
    <row r="102" spans="1:7" x14ac:dyDescent="0.2">
      <c r="A102" s="18" t="s">
        <v>848</v>
      </c>
      <c r="D102" s="39" t="s">
        <v>46</v>
      </c>
    </row>
    <row r="104" spans="1:7" ht="24" customHeight="1" x14ac:dyDescent="0.3">
      <c r="A104" s="90" t="s">
        <v>1115</v>
      </c>
      <c r="B104" s="91"/>
      <c r="C104" s="91"/>
      <c r="D104" s="91"/>
      <c r="E104" s="91"/>
      <c r="F104" s="91"/>
      <c r="G104" s="91"/>
    </row>
    <row r="106" spans="1:7" x14ac:dyDescent="0.2">
      <c r="A106" s="18" t="s">
        <v>1116</v>
      </c>
    </row>
    <row r="107" spans="1:7" x14ac:dyDescent="0.2">
      <c r="A107" s="47"/>
    </row>
    <row r="108" spans="1:7" x14ac:dyDescent="0.2">
      <c r="A108" s="47" t="s">
        <v>808</v>
      </c>
    </row>
    <row r="109" spans="1:7" x14ac:dyDescent="0.2">
      <c r="A109" s="48"/>
    </row>
    <row r="110" spans="1:7" x14ac:dyDescent="0.2">
      <c r="A110" s="49"/>
    </row>
    <row r="111" spans="1:7" x14ac:dyDescent="0.2">
      <c r="A111" s="49"/>
    </row>
    <row r="112" spans="1:7" x14ac:dyDescent="0.2">
      <c r="A112" s="49"/>
    </row>
    <row r="113" spans="1:1" x14ac:dyDescent="0.2">
      <c r="A113" s="49"/>
    </row>
    <row r="114" spans="1:1" x14ac:dyDescent="0.2">
      <c r="A114" s="49"/>
    </row>
    <row r="115" spans="1:1" x14ac:dyDescent="0.2">
      <c r="A115" s="49"/>
    </row>
    <row r="116" spans="1:1" x14ac:dyDescent="0.2">
      <c r="A116" s="49"/>
    </row>
    <row r="117" spans="1:1" x14ac:dyDescent="0.2">
      <c r="A117" s="49"/>
    </row>
    <row r="118" spans="1:1" x14ac:dyDescent="0.2">
      <c r="A118" s="49"/>
    </row>
    <row r="119" spans="1:1" x14ac:dyDescent="0.2">
      <c r="A119" s="49"/>
    </row>
    <row r="120" spans="1:1" x14ac:dyDescent="0.2">
      <c r="A120" s="49"/>
    </row>
    <row r="121" spans="1:1" x14ac:dyDescent="0.2">
      <c r="A121" s="47" t="s">
        <v>1117</v>
      </c>
    </row>
    <row r="122" spans="1:1" x14ac:dyDescent="0.2">
      <c r="A122" s="49"/>
    </row>
    <row r="123" spans="1:1" x14ac:dyDescent="0.2">
      <c r="A123" s="47" t="s">
        <v>809</v>
      </c>
    </row>
    <row r="124" spans="1:1" x14ac:dyDescent="0.2">
      <c r="A124" s="49"/>
    </row>
    <row r="125" spans="1:1" x14ac:dyDescent="0.2">
      <c r="A125" s="49"/>
    </row>
    <row r="126" spans="1:1" x14ac:dyDescent="0.2">
      <c r="A126" s="49"/>
    </row>
    <row r="127" spans="1:1" x14ac:dyDescent="0.2">
      <c r="A127" s="49"/>
    </row>
    <row r="128" spans="1:1" x14ac:dyDescent="0.2">
      <c r="A128" s="49"/>
    </row>
    <row r="129" spans="1:1" x14ac:dyDescent="0.2">
      <c r="A129" s="49"/>
    </row>
    <row r="130" spans="1:1" x14ac:dyDescent="0.2">
      <c r="A130" s="49"/>
    </row>
    <row r="131" spans="1:1" x14ac:dyDescent="0.2">
      <c r="A131" s="49"/>
    </row>
    <row r="132" spans="1:1" x14ac:dyDescent="0.2">
      <c r="A132" s="49"/>
    </row>
    <row r="133" spans="1:1" x14ac:dyDescent="0.2">
      <c r="A133" s="49"/>
    </row>
    <row r="134" spans="1:1" x14ac:dyDescent="0.2">
      <c r="A134" s="49"/>
    </row>
    <row r="135" spans="1:1" x14ac:dyDescent="0.2">
      <c r="A135" s="49"/>
    </row>
    <row r="136" spans="1:1" x14ac:dyDescent="0.2">
      <c r="A136" s="49"/>
    </row>
  </sheetData>
  <mergeCells count="7">
    <mergeCell ref="A104:G104"/>
    <mergeCell ref="A1:G1"/>
    <mergeCell ref="A92:B92"/>
    <mergeCell ref="A93:B93"/>
    <mergeCell ref="A94:B94"/>
    <mergeCell ref="A95:B95"/>
    <mergeCell ref="A96:B96"/>
  </mergeCells>
  <conditionalFormatting sqref="F2:F3 F5:F103 F105">
    <cfRule type="cellIs" dxfId="70" priority="3" stopIfTrue="1" operator="between">
      <formula>0.009</formula>
      <formula>-0.009</formula>
    </cfRule>
  </conditionalFormatting>
  <conditionalFormatting sqref="F106 F138:F238">
    <cfRule type="cellIs" dxfId="69" priority="2" stopIfTrue="1" operator="between">
      <formula>0.009</formula>
      <formula>-0.009</formula>
    </cfRule>
  </conditionalFormatting>
  <conditionalFormatting sqref="F107:F137">
    <cfRule type="cellIs" dxfId="68" priority="1" stopIfTrue="1" operator="between">
      <formula>0.009</formula>
      <formula>-0.009</formula>
    </cfRule>
  </conditionalFormatting>
  <hyperlinks>
    <hyperlink ref="A107" r:id="rId1" tooltip="https://www.franklintempletonindia.com/downloadsServlet/pdf/product-labels-jg9o5k7l" display="https://www.franklintempletonindia.com/downloadsServlet/pdf/product-labels-jg9o5k7l" xr:uid="{00000000-0004-0000-08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41</vt:i4>
      </vt:variant>
    </vt:vector>
  </HeadingPairs>
  <TitlesOfParts>
    <vt:vector size="41" baseType="lpstr">
      <vt:lpstr>FILF</vt:lpstr>
      <vt:lpstr>FIONF</vt:lpstr>
      <vt:lpstr>FISF</vt:lpstr>
      <vt:lpstr>FIFRF</vt:lpstr>
      <vt:lpstr>FICDF</vt:lpstr>
      <vt:lpstr>FBPF</vt:lpstr>
      <vt:lpstr>FIGSF</vt:lpstr>
      <vt:lpstr>FIPP</vt:lpstr>
      <vt:lpstr>FIDHY</vt:lpstr>
      <vt:lpstr>FIESF</vt:lpstr>
      <vt:lpstr>FIEHF</vt:lpstr>
      <vt:lpstr>FIBAF</vt:lpstr>
      <vt:lpstr>TIVF</vt:lpstr>
      <vt:lpstr>TIEIF</vt:lpstr>
      <vt:lpstr>FITF</vt:lpstr>
      <vt:lpstr>FISCF</vt:lpstr>
      <vt:lpstr>FIPF</vt:lpstr>
      <vt:lpstr>FIOF</vt:lpstr>
      <vt:lpstr>FIFEF</vt:lpstr>
      <vt:lpstr>FIEF</vt:lpstr>
      <vt:lpstr>FIEAF</vt:lpstr>
      <vt:lpstr>FIBF</vt:lpstr>
      <vt:lpstr>FBIF</vt:lpstr>
      <vt:lpstr>FAEF</vt:lpstr>
      <vt:lpstr>FIIF-NSE</vt:lpstr>
      <vt:lpstr>FITX</vt:lpstr>
      <vt:lpstr>FIUS</vt:lpstr>
      <vt:lpstr>FEGF</vt:lpstr>
      <vt:lpstr>FIMAS</vt:lpstr>
      <vt:lpstr>FIFOF-50's+</vt:lpstr>
      <vt:lpstr>FIFOF-50's</vt:lpstr>
      <vt:lpstr>FIFOF-40's</vt:lpstr>
      <vt:lpstr>FIFOF-30's</vt:lpstr>
      <vt:lpstr>FIFOF-20's</vt:lpstr>
      <vt:lpstr>FF</vt:lpstr>
      <vt:lpstr>FIDA</vt:lpstr>
      <vt:lpstr>FILDF</vt:lpstr>
      <vt:lpstr>FISTIP</vt:lpstr>
      <vt:lpstr>FIUBF</vt:lpstr>
      <vt:lpstr>FIIOF</vt:lpstr>
      <vt:lpstr>FICRF</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ISIN as on 30 November 2022</dc:title>
  <dc:creator/>
  <cp:keywords>Monthly ISIN, Monthly SEBI Portfolio, ISIN Report, SEBI Portfolio, ISIN Level Portfolio, Monthly portfolio, Debt portfolio, Equity portfolio, Fixed income portfolio, ISIN portfolio, portfolio disclosure</cp:keywords>
  <dc:description>PUBLIC</dc:description>
  <cp:lastModifiedBy/>
  <dcterms:created xsi:type="dcterms:W3CDTF">2006-09-16T00:00:00Z</dcterms:created>
  <dcterms:modified xsi:type="dcterms:W3CDTF">2022-12-08T06:07:53Z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ource">
    <vt:lpwstr>Internal</vt:lpwstr>
  </property>
  <property fmtid="{D5CDD505-2E9C-101B-9397-08002B2CF9AE}" pid="3" name="Footers">
    <vt:lpwstr>Footers</vt:lpwstr>
  </property>
  <property fmtid="{D5CDD505-2E9C-101B-9397-08002B2CF9AE}" pid="4" name="MSIP_Label_3486a02c-2dfb-4efe-823f-aa2d1f0e6ab7_Enabled">
    <vt:lpwstr>true</vt:lpwstr>
  </property>
  <property fmtid="{D5CDD505-2E9C-101B-9397-08002B2CF9AE}" pid="5" name="MSIP_Label_3486a02c-2dfb-4efe-823f-aa2d1f0e6ab7_SetDate">
    <vt:lpwstr>2022-12-08T04:39:08Z</vt:lpwstr>
  </property>
  <property fmtid="{D5CDD505-2E9C-101B-9397-08002B2CF9AE}" pid="6" name="MSIP_Label_3486a02c-2dfb-4efe-823f-aa2d1f0e6ab7_Method">
    <vt:lpwstr>Standard</vt:lpwstr>
  </property>
  <property fmtid="{D5CDD505-2E9C-101B-9397-08002B2CF9AE}" pid="7" name="MSIP_Label_3486a02c-2dfb-4efe-823f-aa2d1f0e6ab7_Name">
    <vt:lpwstr>CLAPUBLIC</vt:lpwstr>
  </property>
  <property fmtid="{D5CDD505-2E9C-101B-9397-08002B2CF9AE}" pid="8" name="MSIP_Label_3486a02c-2dfb-4efe-823f-aa2d1f0e6ab7_SiteId">
    <vt:lpwstr>e0fd434d-ba64-497b-90d2-859c472e1a92</vt:lpwstr>
  </property>
  <property fmtid="{D5CDD505-2E9C-101B-9397-08002B2CF9AE}" pid="9" name="MSIP_Label_3486a02c-2dfb-4efe-823f-aa2d1f0e6ab7_ActionId">
    <vt:lpwstr>3c4b5619-dc93-4388-addb-5f2ecfb6c094</vt:lpwstr>
  </property>
  <property fmtid="{D5CDD505-2E9C-101B-9397-08002B2CF9AE}" pid="10" name="MSIP_Label_3486a02c-2dfb-4efe-823f-aa2d1f0e6ab7_ContentBits">
    <vt:lpwstr>2</vt:lpwstr>
  </property>
  <property fmtid="{D5CDD505-2E9C-101B-9397-08002B2CF9AE}" pid="11" name="Classification">
    <vt:lpwstr>PUBLIC</vt:lpwstr>
  </property>
</Properties>
</file>